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35" windowHeight="7785" activeTab="1"/>
  </bookViews>
  <sheets>
    <sheet name="Sorted by Preval" sheetId="1" r:id="rId1"/>
    <sheet name="Sorted by #" sheetId="2" r:id="rId2"/>
  </sheets>
  <definedNames>
    <definedName name="_xlnm.Print_Area" localSheetId="1">'Sorted by #'!$B$1:$I$107</definedName>
    <definedName name="_xlnm.Print_Area" localSheetId="0">'Sorted by Preval'!$B$1:$I$107</definedName>
    <definedName name="_xlnm.Print_Titles" localSheetId="1">'Sorted by #'!$14:$16</definedName>
    <definedName name="_xlnm.Print_Titles" localSheetId="0">'Sorted by Preval'!$14:$16</definedName>
  </definedNames>
  <calcPr fullCalcOnLoad="1"/>
</workbook>
</file>

<file path=xl/comments1.xml><?xml version="1.0" encoding="utf-8"?>
<comments xmlns="http://schemas.openxmlformats.org/spreadsheetml/2006/main">
  <authors>
    <author>Zhenya</author>
    <author>Eugene Bobkov</author>
    <author>anna_dolgykh</author>
    <author>katya_kharlamova</author>
  </authors>
  <commentList>
    <comment ref="F15" authorId="0">
      <text>
        <r>
          <rPr>
            <b/>
            <sz val="8"/>
            <rFont val="Tahoma"/>
            <family val="0"/>
          </rPr>
          <t xml:space="preserve">Prevalence per 100 000 regional population
</t>
        </r>
        <r>
          <rPr>
            <sz val="8"/>
            <rFont val="Tahoma"/>
            <family val="0"/>
          </rPr>
          <t xml:space="preserve">
</t>
        </r>
      </text>
    </comment>
    <comment ref="E15" authorId="1">
      <text>
        <r>
          <rPr>
            <sz val="8"/>
            <rFont val="Tahoma"/>
            <family val="2"/>
          </rPr>
          <t>As of 1 Jan</t>
        </r>
        <r>
          <rPr>
            <sz val="8"/>
            <rFont val="Tahoma"/>
            <family val="0"/>
          </rPr>
          <t xml:space="preserve">
</t>
        </r>
      </text>
    </comment>
    <comment ref="F27" authorId="2">
      <text>
        <r>
          <rPr>
            <b/>
            <sz val="8"/>
            <rFont val="Tahoma"/>
            <family val="0"/>
          </rPr>
          <t>average value</t>
        </r>
        <r>
          <rPr>
            <sz val="8"/>
            <rFont val="Tahoma"/>
            <family val="0"/>
          </rPr>
          <t xml:space="preserve">
</t>
        </r>
      </text>
    </comment>
    <comment ref="D106" authorId="3">
      <text>
        <r>
          <rPr>
            <sz val="8"/>
            <rFont val="Tahoma"/>
            <family val="2"/>
          </rPr>
          <t>Individuals who do not have residential registration.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Zhenya</author>
    <author>Eugene Bobkov</author>
    <author>anna_dolgykh</author>
    <author>katya_kharlamova</author>
  </authors>
  <commentList>
    <comment ref="G15" authorId="0">
      <text>
        <r>
          <rPr>
            <b/>
            <sz val="8"/>
            <rFont val="Tahoma"/>
            <family val="0"/>
          </rPr>
          <t xml:space="preserve">Prevalence per 100 000 regional population
</t>
        </r>
        <r>
          <rPr>
            <sz val="8"/>
            <rFont val="Tahoma"/>
            <family val="0"/>
          </rPr>
          <t xml:space="preserve">
</t>
        </r>
      </text>
    </comment>
    <comment ref="F15" authorId="1">
      <text>
        <r>
          <rPr>
            <sz val="8"/>
            <rFont val="Tahoma"/>
            <family val="2"/>
          </rPr>
          <t>As of 1 Jan</t>
        </r>
        <r>
          <rPr>
            <sz val="8"/>
            <rFont val="Tahoma"/>
            <family val="0"/>
          </rPr>
          <t xml:space="preserve">
</t>
        </r>
      </text>
    </comment>
    <comment ref="F14" authorId="1">
      <text>
        <r>
          <rPr>
            <sz val="8"/>
            <rFont val="Tahoma"/>
            <family val="2"/>
          </rPr>
          <t>As of 1 Jan</t>
        </r>
        <r>
          <rPr>
            <sz val="8"/>
            <rFont val="Tahoma"/>
            <family val="0"/>
          </rPr>
          <t xml:space="preserve">
</t>
        </r>
      </text>
    </comment>
    <comment ref="F16" authorId="1">
      <text>
        <r>
          <rPr>
            <sz val="8"/>
            <rFont val="Tahoma"/>
            <family val="2"/>
          </rPr>
          <t>Preliminary (intermediate) figure for 2006</t>
        </r>
        <r>
          <rPr>
            <sz val="8"/>
            <rFont val="Tahoma"/>
            <family val="0"/>
          </rPr>
          <t xml:space="preserve">
</t>
        </r>
      </text>
    </comment>
    <comment ref="G27" authorId="2">
      <text>
        <r>
          <rPr>
            <b/>
            <sz val="8"/>
            <rFont val="Tahoma"/>
            <family val="0"/>
          </rPr>
          <t>среднее значение</t>
        </r>
      </text>
    </comment>
    <comment ref="D42" authorId="3">
      <text>
        <r>
          <rPr>
            <sz val="8"/>
            <rFont val="Tahoma"/>
            <family val="2"/>
          </rPr>
          <t>Individuals who do not have residential registration.</t>
        </r>
        <r>
          <rPr>
            <sz val="8"/>
            <rFont val="Tahoma"/>
            <family val="0"/>
          </rPr>
          <t xml:space="preserve">
</t>
        </r>
      </text>
    </comment>
    <comment ref="F107" authorId="1">
      <text>
        <r>
          <rPr>
            <sz val="8"/>
            <rFont val="Tahoma"/>
            <family val="2"/>
          </rPr>
          <t>Preliminary (intermediate) figure for 2006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<sst xmlns="http://schemas.openxmlformats.org/spreadsheetml/2006/main" count="421" uniqueCount="207">
  <si>
    <t>Code</t>
  </si>
  <si>
    <t>Officially Registered HIV Cases by Region of the Russian Federation</t>
  </si>
  <si>
    <t>(based on data from the Russian Federal AIDS Centre)</t>
  </si>
  <si>
    <t>Number of Deaths among PLWHA</t>
  </si>
  <si>
    <t xml:space="preserve">Registered Number of PLWHA </t>
  </si>
  <si>
    <t>Regions Sorted by Registered Number of HIV Cases</t>
  </si>
  <si>
    <t>Rank</t>
  </si>
  <si>
    <t>Россия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</si>
  <si>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</si>
  <si>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</si>
  <si>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</si>
  <si>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</si>
  <si>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</si>
  <si>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Северная Осетия</t>
  </si>
  <si>
    <t>Республика Татарстан</t>
  </si>
  <si>
    <t>Республика Тыва</t>
  </si>
  <si>
    <t>Чечня</t>
  </si>
  <si>
    <t>Чувашская Республика</t>
  </si>
  <si>
    <t>Республика Саха (Якутия)</t>
  </si>
  <si>
    <t>Алтайский край</t>
  </si>
  <si>
    <t>Краснодарский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</si>
  <si>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</si>
  <si>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</si>
  <si>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</si>
  <si>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</si>
  <si>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</si>
  <si>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</si>
  <si>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</si>
  <si>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</si>
  <si>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</si>
  <si>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</si>
  <si>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</si>
  <si>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Нижегородская область</t>
  </si>
  <si>
    <t>Ивановская область</t>
  </si>
  <si>
    <t>Калининградская область</t>
  </si>
  <si>
    <t>Тверская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</si>
  <si>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</si>
  <si>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</si>
  <si>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</si>
  <si>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</si>
  <si>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Самарская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</si>
  <si>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</si>
  <si>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</si>
  <si>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</si>
  <si>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</si>
  <si>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</si>
  <si>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</si>
  <si>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</si>
  <si>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</si>
  <si>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</si>
  <si>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</si>
  <si>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</si>
  <si>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</si>
  <si>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</si>
  <si>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</si>
  <si>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</si>
  <si>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</si>
  <si>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</si>
  <si>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</si>
  <si>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</si>
  <si>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</si>
  <si>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</si>
  <si>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Томская область</t>
  </si>
  <si>
    <t>Тульская область</t>
  </si>
  <si>
    <t>Ульяновская область</t>
  </si>
  <si>
    <t>Челябинская область</t>
  </si>
  <si>
    <t>Ярославская область</t>
  </si>
  <si>
    <t>МОСКВА</t>
  </si>
  <si>
    <t>САНКТ-ПЕТЕРБУРГ</t>
  </si>
  <si>
    <t>Республика Ингушетия</t>
  </si>
  <si>
    <t>Агинский Бурятский АО</t>
  </si>
  <si>
    <t>Усть-Ордынский Бурятский АО</t>
  </si>
  <si>
    <t>Еврейская АО</t>
  </si>
  <si>
    <t>Чукотский АО</t>
  </si>
  <si>
    <t>Таймырский АО</t>
  </si>
  <si>
    <t>Республика Алтай</t>
  </si>
  <si>
    <t>Эвенкийский АО</t>
  </si>
  <si>
    <t>Корякский АО</t>
  </si>
  <si>
    <t>Республика Адыгея</t>
  </si>
  <si>
    <t>Ямало-Ненецкий АО</t>
  </si>
  <si>
    <t>Ханты-Мансийский АО</t>
  </si>
  <si>
    <t>Код</t>
  </si>
  <si>
    <t>Всего</t>
  </si>
  <si>
    <t xml:space="preserve">Cumulative Registered HIV Cases                </t>
  </si>
  <si>
    <t xml:space="preserve">Prevalence per 100 000                                                                               </t>
  </si>
  <si>
    <t>Ненецкий АО</t>
  </si>
  <si>
    <t>Regions Sorted by Prevalence</t>
  </si>
  <si>
    <t>(State Statistics Committee data, 2005)</t>
  </si>
  <si>
    <t>-</t>
  </si>
  <si>
    <t>1 January 1987 through 30 June 2006</t>
  </si>
  <si>
    <t>Республика Бурятия</t>
  </si>
  <si>
    <t>Удмуртская республика</t>
  </si>
  <si>
    <t>Республика Башкорстан</t>
  </si>
  <si>
    <t>Кабардино-Балкарская республик</t>
  </si>
  <si>
    <t>Республика Дагестан</t>
  </si>
  <si>
    <t>Карачаево-Черкесская республик</t>
  </si>
  <si>
    <t>без определенного места жител.</t>
  </si>
  <si>
    <t>homeless</t>
  </si>
  <si>
    <t>Republic Bashkortostan</t>
  </si>
  <si>
    <t>Republic Buryatia</t>
  </si>
  <si>
    <t>Republic of Dagestan</t>
  </si>
  <si>
    <t xml:space="preserve">Republic of Kabardino-Balkar </t>
  </si>
  <si>
    <t>Republic of Kalmykia</t>
  </si>
  <si>
    <t>Republic Karelia</t>
  </si>
  <si>
    <t>Republic of Komi</t>
  </si>
  <si>
    <t>Republic of Mary El</t>
  </si>
  <si>
    <t>Republic of Mordovia</t>
  </si>
  <si>
    <t>Republic of North Ossetia</t>
  </si>
  <si>
    <t>Republic of Tatarstan</t>
  </si>
  <si>
    <t>Republic of Tyva</t>
  </si>
  <si>
    <t xml:space="preserve">Republic of Udmurt </t>
  </si>
  <si>
    <t>Chechnya</t>
  </si>
  <si>
    <t xml:space="preserve">Republic of Chuvash </t>
  </si>
  <si>
    <t>Republic of Sakha (Yakutia)</t>
  </si>
  <si>
    <t>Altai Krai</t>
  </si>
  <si>
    <t>Krasnodar Krai</t>
  </si>
  <si>
    <t>Primorsky Krai</t>
  </si>
  <si>
    <t>Stavropol Krai</t>
  </si>
  <si>
    <t>Khabarovsk Krai</t>
  </si>
  <si>
    <t>Amursk Oblast</t>
  </si>
  <si>
    <t>Astrakhan Oblast</t>
  </si>
  <si>
    <t>Belgorod Oblast</t>
  </si>
  <si>
    <t>Bryansk Oblast</t>
  </si>
  <si>
    <t>Vladimir Oblast</t>
  </si>
  <si>
    <t>Volgograd Oblast</t>
  </si>
  <si>
    <t>Vologda Oblast</t>
  </si>
  <si>
    <t>Voronezh Oblast</t>
  </si>
  <si>
    <t>Nizhegorodsky Oblast</t>
  </si>
  <si>
    <t>Ivanovo Oblast</t>
  </si>
  <si>
    <t>Irkutsk Oblast</t>
  </si>
  <si>
    <t>Kaliningrad Oblast</t>
  </si>
  <si>
    <t>Tver Oblast</t>
  </si>
  <si>
    <t>Kaluga Oblast</t>
  </si>
  <si>
    <t>Kemerovo Oblast</t>
  </si>
  <si>
    <t>Kirovsk Oblast</t>
  </si>
  <si>
    <t>Kostroma Oblast</t>
  </si>
  <si>
    <t>Samara Oblast</t>
  </si>
  <si>
    <t>Kurgan Oblast</t>
  </si>
  <si>
    <t>Kursk Oblast</t>
  </si>
  <si>
    <t>Leningrad Oblast</t>
  </si>
  <si>
    <t>Lipetsk Oblast</t>
  </si>
  <si>
    <t>Magadan Oblast</t>
  </si>
  <si>
    <t>Moscow Oblast</t>
  </si>
  <si>
    <t>Murmansk Oblast</t>
  </si>
  <si>
    <t>Novgorod Oblast</t>
  </si>
  <si>
    <t>Novosibisrk Oblast</t>
  </si>
  <si>
    <t>Omsk Oblast</t>
  </si>
  <si>
    <t>Orenburg Oblast</t>
  </si>
  <si>
    <t>Orel Oblast</t>
  </si>
  <si>
    <t>Penza Oblast</t>
  </si>
  <si>
    <t>Rostov Oblast</t>
  </si>
  <si>
    <t>Ryazan Oblast</t>
  </si>
  <si>
    <t>Saratov Oblast</t>
  </si>
  <si>
    <t>Sakhalin Oblast</t>
  </si>
  <si>
    <t>Sverdlov Oblast</t>
  </si>
  <si>
    <t>Smolensk Oblast</t>
  </si>
  <si>
    <t>Tambov Oblast</t>
  </si>
  <si>
    <t>Tomsk Oblast</t>
  </si>
  <si>
    <t>Tula Oblast</t>
  </si>
  <si>
    <t>Ulyanovsk Oblast</t>
  </si>
  <si>
    <t>Chelyabinsk Oblast</t>
  </si>
  <si>
    <t>Yaroslavl Oblast</t>
  </si>
  <si>
    <t>ST. PETERSBURG</t>
  </si>
  <si>
    <t>Republic of Ingushetia</t>
  </si>
  <si>
    <t>Aginsky Buryatsky Autonomous Oblast</t>
  </si>
  <si>
    <t>Ust Ordynsky Buryatsky Autonomous Oblast</t>
  </si>
  <si>
    <t>Jewish Autonomous Oblast</t>
  </si>
  <si>
    <t>Chukotsky Autonomous Oblast</t>
  </si>
  <si>
    <t>Taimyr Autonomous Oblast</t>
  </si>
  <si>
    <t xml:space="preserve">Republic of Karachaevo-Cherkes </t>
  </si>
  <si>
    <t>Republic of Khakasia</t>
  </si>
  <si>
    <t>Evenki Autonomous Oblast</t>
  </si>
  <si>
    <t>Koryak Autonomous Oblast</t>
  </si>
  <si>
    <t>Republic of Adygea</t>
  </si>
  <si>
    <t>Nenetsky Autonomous Oblast</t>
  </si>
  <si>
    <t>Yamalo-Nenetsky Autonomous Oblast</t>
  </si>
  <si>
    <t>Khanty-Mansi Autonomous Oblast</t>
  </si>
  <si>
    <t>Region</t>
  </si>
  <si>
    <t>Total in these 10 regions</t>
  </si>
  <si>
    <t>Russia</t>
  </si>
  <si>
    <t xml:space="preserve">Total </t>
  </si>
  <si>
    <t>Total</t>
  </si>
  <si>
    <t>population size</t>
  </si>
  <si>
    <t>* population data as of 1 Jan 2006</t>
  </si>
  <si>
    <t>Население, чел. (данные Госкомстата) по сост. на 1 янв. 2006 г.</t>
  </si>
  <si>
    <t xml:space="preserve">** prevalence is calculated for population of the region without included autonomous regions </t>
  </si>
  <si>
    <t>*** aggregated data of Perm Oblast  and Komi-Permyak Autonomous Oblast</t>
  </si>
  <si>
    <t>Иркутская область**</t>
  </si>
  <si>
    <t>Тюменская область**</t>
  </si>
  <si>
    <t>Пермский край***</t>
  </si>
  <si>
    <t>Красноярский край**</t>
  </si>
  <si>
    <t>Читинская область**</t>
  </si>
  <si>
    <t>Архангельская область**</t>
  </si>
  <si>
    <t>Республика Хакасия</t>
  </si>
  <si>
    <t>Камчатская область**</t>
  </si>
  <si>
    <t>Tyumen Oblast**</t>
  </si>
  <si>
    <t>Krasnoyarsk Krai**</t>
  </si>
  <si>
    <t>Chita Oblast**</t>
  </si>
  <si>
    <t>Pskov Oblast</t>
  </si>
  <si>
    <t>Kamchatka Oblast**</t>
  </si>
  <si>
    <t>Arkhangelsk Oblast**</t>
  </si>
  <si>
    <t>MOSCOW</t>
  </si>
  <si>
    <t>Republic of Altai</t>
  </si>
  <si>
    <t>Total in 10 regions</t>
  </si>
  <si>
    <t>1 January 1987 through 31 December 2007</t>
  </si>
  <si>
    <t>Perm Krai***</t>
  </si>
  <si>
    <t>1 January 1987 through 31 December 2007*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</si>
</sst>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"/>
    <numFmt numFmtId="182" formatCode="0.0000"/>
    <numFmt numFmtId="183" formatCode="0.000"/>
    <numFmt numFmtId="184" formatCode="0.0"/>
    <numFmt numFmtId="185" formatCode="mm/dd/yy"/>
    <numFmt numFmtId="186" formatCode="d\-mmm\-yy"/>
    <numFmt numFmtId="187" formatCode="0.000000"/>
    <numFmt numFmtId="188" formatCode="_(* #,##0.0_);_(* \(#,##0.0\);_(* &quot;-&quot;??_);_(@_)"/>
    <numFmt numFmtId="189" formatCode="0.00000000"/>
    <numFmt numFmtId="190" formatCode="_(* #,##0_);_(* \(#,##0\);_(* &quot;-&quot;??_);_(@_)"/>
    <numFmt numFmtId="191" formatCode="00000"/>
    <numFmt numFmtId="192" formatCode="0.000000000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-FC19]d\ mmmm\ yyyy\ &quot;г.&quot;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11"/>
      <name val="Arial"/>
      <family val="2"/>
    </font>
    <font>
      <sz val="8"/>
      <color indexed="8"/>
      <name val="Arial Cyr"/>
      <family val="0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6"/>
      <name val="Arial"/>
      <family val="2"/>
    </font>
    <font>
      <b/>
      <i/>
      <sz val="8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21" applyFont="1" applyBorder="1" applyAlignment="1">
      <alignment horizontal="center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4" fontId="15" fillId="2" borderId="2" xfId="0" applyNumberFormat="1" applyFont="1" applyFill="1" applyBorder="1" applyAlignment="1">
      <alignment horizontal="center" vertical="center" wrapText="1"/>
    </xf>
    <xf numFmtId="186" fontId="15" fillId="2" borderId="2" xfId="0" applyNumberFormat="1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5" fillId="2" borderId="3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0" fillId="0" borderId="0" xfId="21" applyFont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2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21" applyFont="1" applyBorder="1" applyAlignment="1">
      <alignment horizontal="center" shrinkToFit="1"/>
      <protection/>
    </xf>
    <xf numFmtId="0" fontId="4" fillId="0" borderId="0" xfId="0" applyFont="1" applyBorder="1" applyAlignment="1">
      <alignment horizontal="center"/>
    </xf>
    <xf numFmtId="186" fontId="15" fillId="2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vertical="center"/>
    </xf>
    <xf numFmtId="1" fontId="14" fillId="2" borderId="0" xfId="0" applyNumberFormat="1" applyFont="1" applyFill="1" applyBorder="1" applyAlignment="1">
      <alignment/>
    </xf>
    <xf numFmtId="1" fontId="14" fillId="3" borderId="0" xfId="0" applyNumberFormat="1" applyFont="1" applyFill="1" applyBorder="1" applyAlignment="1">
      <alignment/>
    </xf>
    <xf numFmtId="1" fontId="16" fillId="2" borderId="0" xfId="0" applyNumberFormat="1" applyFont="1" applyFill="1" applyBorder="1" applyAlignment="1">
      <alignment vertical="center"/>
    </xf>
    <xf numFmtId="1" fontId="13" fillId="2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86" fontId="15" fillId="2" borderId="6" xfId="0" applyNumberFormat="1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0" fontId="0" fillId="0" borderId="0" xfId="21" applyFont="1" applyBorder="1" applyAlignment="1">
      <alignment/>
      <protection/>
    </xf>
    <xf numFmtId="0" fontId="15" fillId="2" borderId="7" xfId="0" applyNumberFormat="1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14" fontId="15" fillId="2" borderId="9" xfId="0" applyNumberFormat="1" applyFont="1" applyFill="1" applyBorder="1" applyAlignment="1">
      <alignment horizontal="center" vertical="center" wrapText="1"/>
    </xf>
    <xf numFmtId="186" fontId="15" fillId="2" borderId="9" xfId="0" applyNumberFormat="1" applyFont="1" applyFill="1" applyBorder="1" applyAlignment="1">
      <alignment horizontal="center" vertical="center" wrapText="1" shrinkToFit="1"/>
    </xf>
    <xf numFmtId="0" fontId="5" fillId="4" borderId="0" xfId="0" applyFont="1" applyFill="1" applyBorder="1" applyAlignment="1">
      <alignment vertical="center"/>
    </xf>
    <xf numFmtId="1" fontId="18" fillId="4" borderId="0" xfId="0" applyNumberFormat="1" applyFont="1" applyFill="1" applyBorder="1" applyAlignment="1">
      <alignment vertical="center"/>
    </xf>
    <xf numFmtId="0" fontId="2" fillId="4" borderId="0" xfId="0" applyFont="1" applyFill="1" applyAlignment="1">
      <alignment/>
    </xf>
    <xf numFmtId="0" fontId="15" fillId="2" borderId="10" xfId="0" applyNumberFormat="1" applyFont="1" applyFill="1" applyBorder="1" applyAlignment="1">
      <alignment vertical="center" wrapText="1"/>
    </xf>
    <xf numFmtId="0" fontId="15" fillId="2" borderId="11" xfId="0" applyNumberFormat="1" applyFont="1" applyFill="1" applyBorder="1" applyAlignment="1">
      <alignment horizontal="left" vertical="center" wrapText="1"/>
    </xf>
    <xf numFmtId="0" fontId="15" fillId="2" borderId="12" xfId="0" applyNumberFormat="1" applyFont="1" applyFill="1" applyBorder="1" applyAlignment="1">
      <alignment horizontal="center" wrapText="1"/>
    </xf>
    <xf numFmtId="186" fontId="15" fillId="2" borderId="13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9" fillId="4" borderId="14" xfId="0" applyFont="1" applyFill="1" applyBorder="1" applyAlignment="1">
      <alignment horizontal="left"/>
    </xf>
    <xf numFmtId="0" fontId="5" fillId="4" borderId="1" xfId="0" applyFont="1" applyFill="1" applyBorder="1" applyAlignment="1">
      <alignment vertical="center"/>
    </xf>
    <xf numFmtId="0" fontId="0" fillId="4" borderId="0" xfId="0" applyFont="1" applyFill="1" applyAlignment="1">
      <alignment/>
    </xf>
    <xf numFmtId="0" fontId="5" fillId="4" borderId="5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/>
    </xf>
    <xf numFmtId="1" fontId="14" fillId="2" borderId="0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/>
    </xf>
    <xf numFmtId="14" fontId="15" fillId="2" borderId="11" xfId="0" applyNumberFormat="1" applyFont="1" applyFill="1" applyBorder="1" applyAlignment="1">
      <alignment horizontal="center" vertical="center" wrapText="1"/>
    </xf>
    <xf numFmtId="186" fontId="15" fillId="2" borderId="9" xfId="0" applyNumberFormat="1" applyFont="1" applyFill="1" applyBorder="1" applyAlignment="1">
      <alignment horizontal="center" vertical="center" wrapText="1"/>
    </xf>
    <xf numFmtId="186" fontId="15" fillId="2" borderId="13" xfId="0" applyNumberFormat="1" applyFont="1" applyFill="1" applyBorder="1" applyAlignment="1">
      <alignment horizontal="center" vertical="center" wrapText="1" shrinkToFit="1"/>
    </xf>
    <xf numFmtId="0" fontId="11" fillId="4" borderId="4" xfId="0" applyFont="1" applyFill="1" applyBorder="1" applyAlignment="1">
      <alignment horizontal="right" vertical="center"/>
    </xf>
    <xf numFmtId="0" fontId="0" fillId="0" borderId="0" xfId="21" applyFont="1" applyBorder="1" applyAlignment="1">
      <alignment horizontal="left"/>
      <protection/>
    </xf>
    <xf numFmtId="0" fontId="15" fillId="2" borderId="7" xfId="0" applyNumberFormat="1" applyFont="1" applyFill="1" applyBorder="1" applyAlignment="1">
      <alignment horizontal="right" vertical="center" wrapText="1"/>
    </xf>
    <xf numFmtId="0" fontId="15" fillId="2" borderId="15" xfId="0" applyNumberFormat="1" applyFont="1" applyFill="1" applyBorder="1" applyAlignment="1">
      <alignment horizontal="center" wrapText="1"/>
    </xf>
    <xf numFmtId="186" fontId="15" fillId="2" borderId="16" xfId="0" applyNumberFormat="1" applyFont="1" applyFill="1" applyBorder="1" applyAlignment="1">
      <alignment horizontal="center" vertical="center" wrapText="1"/>
    </xf>
    <xf numFmtId="0" fontId="15" fillId="2" borderId="12" xfId="0" applyNumberFormat="1" applyFont="1" applyFill="1" applyBorder="1" applyAlignment="1">
      <alignment horizontal="left" vertical="center" wrapText="1"/>
    </xf>
    <xf numFmtId="0" fontId="10" fillId="0" borderId="0" xfId="2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24" fillId="0" borderId="0" xfId="21" applyFont="1" applyBorder="1" applyAlignment="1">
      <alignment horizontal="left"/>
      <protection/>
    </xf>
    <xf numFmtId="0" fontId="19" fillId="0" borderId="0" xfId="0" applyFont="1" applyFill="1" applyBorder="1" applyAlignment="1">
      <alignment horizontal="left"/>
    </xf>
    <xf numFmtId="0" fontId="13" fillId="4" borderId="17" xfId="21" applyFont="1" applyFill="1" applyBorder="1" applyAlignment="1">
      <alignment/>
      <protection/>
    </xf>
    <xf numFmtId="0" fontId="17" fillId="4" borderId="18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9" fillId="2" borderId="19" xfId="21" applyFont="1" applyFill="1" applyBorder="1" applyAlignment="1">
      <alignment/>
      <protection/>
    </xf>
    <xf numFmtId="0" fontId="19" fillId="3" borderId="19" xfId="21" applyFont="1" applyFill="1" applyBorder="1" applyAlignment="1">
      <alignment/>
      <protection/>
    </xf>
    <xf numFmtId="0" fontId="21" fillId="4" borderId="20" xfId="0" applyFont="1" applyFill="1" applyBorder="1" applyAlignment="1">
      <alignment horizontal="left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left" vertical="center" wrapText="1"/>
    </xf>
    <xf numFmtId="0" fontId="20" fillId="5" borderId="21" xfId="0" applyFont="1" applyFill="1" applyBorder="1" applyAlignment="1">
      <alignment vertical="center" wrapText="1"/>
    </xf>
    <xf numFmtId="0" fontId="23" fillId="2" borderId="22" xfId="21" applyFont="1" applyFill="1" applyBorder="1" applyAlignment="1">
      <alignment/>
      <protection/>
    </xf>
    <xf numFmtId="0" fontId="21" fillId="2" borderId="2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5" fillId="2" borderId="15" xfId="0" applyNumberFormat="1" applyFont="1" applyFill="1" applyBorder="1" applyAlignment="1">
      <alignment horizontal="right" vertical="center" wrapText="1"/>
    </xf>
    <xf numFmtId="0" fontId="15" fillId="2" borderId="12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9" fillId="0" borderId="21" xfId="21" applyFont="1" applyFill="1" applyBorder="1" applyAlignment="1">
      <alignment/>
      <protection/>
    </xf>
    <xf numFmtId="0" fontId="19" fillId="4" borderId="21" xfId="21" applyFont="1" applyFill="1" applyBorder="1" applyAlignment="1">
      <alignment/>
      <protection/>
    </xf>
    <xf numFmtId="0" fontId="20" fillId="4" borderId="14" xfId="0" applyFont="1" applyFill="1" applyBorder="1" applyAlignment="1">
      <alignment horizontal="left"/>
    </xf>
    <xf numFmtId="3" fontId="20" fillId="4" borderId="14" xfId="21" applyNumberFormat="1" applyFont="1" applyFill="1" applyBorder="1" applyAlignment="1">
      <alignment/>
      <protection/>
    </xf>
    <xf numFmtId="0" fontId="19" fillId="0" borderId="19" xfId="21" applyFont="1" applyFill="1" applyBorder="1" applyAlignment="1">
      <alignment/>
      <protection/>
    </xf>
    <xf numFmtId="3" fontId="25" fillId="4" borderId="14" xfId="0" applyNumberFormat="1" applyFont="1" applyFill="1" applyBorder="1" applyAlignment="1">
      <alignment horizontal="right"/>
    </xf>
    <xf numFmtId="184" fontId="22" fillId="5" borderId="14" xfId="0" applyNumberFormat="1" applyFont="1" applyFill="1" applyBorder="1" applyAlignment="1">
      <alignment vertical="center"/>
    </xf>
    <xf numFmtId="3" fontId="22" fillId="5" borderId="14" xfId="0" applyNumberFormat="1" applyFont="1" applyFill="1" applyBorder="1" applyAlignment="1">
      <alignment vertical="center"/>
    </xf>
    <xf numFmtId="3" fontId="22" fillId="5" borderId="23" xfId="0" applyNumberFormat="1" applyFont="1" applyFill="1" applyBorder="1" applyAlignment="1">
      <alignment vertical="center"/>
    </xf>
    <xf numFmtId="184" fontId="27" fillId="0" borderId="14" xfId="0" applyNumberFormat="1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184" fontId="28" fillId="4" borderId="14" xfId="0" applyNumberFormat="1" applyFont="1" applyFill="1" applyBorder="1" applyAlignment="1">
      <alignment/>
    </xf>
    <xf numFmtId="3" fontId="29" fillId="4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left"/>
    </xf>
    <xf numFmtId="3" fontId="22" fillId="5" borderId="14" xfId="0" applyNumberFormat="1" applyFont="1" applyFill="1" applyBorder="1" applyAlignment="1">
      <alignment horizontal="right" vertical="center"/>
    </xf>
    <xf numFmtId="3" fontId="27" fillId="0" borderId="14" xfId="21" applyNumberFormat="1" applyFont="1" applyFill="1" applyBorder="1" applyAlignment="1">
      <alignment/>
      <protection/>
    </xf>
    <xf numFmtId="3" fontId="19" fillId="0" borderId="14" xfId="21" applyNumberFormat="1" applyFont="1" applyFill="1" applyBorder="1" applyAlignment="1">
      <alignment/>
      <protection/>
    </xf>
    <xf numFmtId="3" fontId="29" fillId="0" borderId="14" xfId="0" applyNumberFormat="1" applyFont="1" applyFill="1" applyBorder="1" applyAlignment="1">
      <alignment vertical="center"/>
    </xf>
    <xf numFmtId="184" fontId="28" fillId="0" borderId="14" xfId="0" applyNumberFormat="1" applyFont="1" applyFill="1" applyBorder="1" applyAlignment="1">
      <alignment/>
    </xf>
    <xf numFmtId="0" fontId="4" fillId="0" borderId="24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24" xfId="0" applyFont="1" applyBorder="1" applyAlignment="1">
      <alignment horizontal="center"/>
    </xf>
    <xf numFmtId="0" fontId="10" fillId="0" borderId="0" xfId="2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0" fillId="0" borderId="0" xfId="21" applyFont="1" applyBorder="1" applyAlignment="1">
      <alignment horizontal="left"/>
      <protection/>
    </xf>
    <xf numFmtId="0" fontId="4" fillId="0" borderId="0" xfId="0" applyFont="1" applyAlignment="1">
      <alignment horizontal="center"/>
    </xf>
    <xf numFmtId="0" fontId="10" fillId="0" borderId="0" xfId="21" applyFont="1" applyBorder="1" applyAlignment="1">
      <alignment horizontal="center" shrinkToFit="1"/>
      <protection/>
    </xf>
    <xf numFmtId="184" fontId="20" fillId="4" borderId="14" xfId="21" applyNumberFormat="1" applyFont="1" applyFill="1" applyBorder="1" applyAlignment="1">
      <alignment/>
      <protection/>
    </xf>
    <xf numFmtId="184" fontId="22" fillId="4" borderId="14" xfId="0" applyNumberFormat="1" applyFont="1" applyFill="1" applyBorder="1" applyAlignment="1">
      <alignment vertical="center"/>
    </xf>
    <xf numFmtId="3" fontId="22" fillId="4" borderId="14" xfId="0" applyNumberFormat="1" applyFont="1" applyFill="1" applyBorder="1" applyAlignment="1">
      <alignment vertical="center"/>
    </xf>
    <xf numFmtId="3" fontId="22" fillId="4" borderId="23" xfId="0" applyNumberFormat="1" applyFont="1" applyFill="1" applyBorder="1" applyAlignment="1">
      <alignment vertical="center"/>
    </xf>
    <xf numFmtId="193" fontId="25" fillId="4" borderId="14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# HIV+RF 23 June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1143000</xdr:colOff>
      <xdr:row>2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T111"/>
  <sheetViews>
    <sheetView view="pageBreakPreview" zoomScaleSheetLayoutView="100" workbookViewId="0" topLeftCell="B19">
      <selection activeCell="M104" sqref="M104"/>
    </sheetView>
  </sheetViews>
  <sheetFormatPr defaultColWidth="9.140625" defaultRowHeight="12.75"/>
  <cols>
    <col min="1" max="1" width="5.7109375" style="2" customWidth="1"/>
    <col min="2" max="2" width="4.57421875" style="38" customWidth="1"/>
    <col min="3" max="3" width="33.57421875" style="8" hidden="1" customWidth="1"/>
    <col min="4" max="4" width="33.57421875" style="8" customWidth="1"/>
    <col min="5" max="5" width="12.421875" style="17" hidden="1" customWidth="1"/>
    <col min="6" max="6" width="11.57421875" style="1" customWidth="1"/>
    <col min="7" max="7" width="11.8515625" style="1" customWidth="1"/>
    <col min="8" max="8" width="11.28125" style="1" customWidth="1"/>
    <col min="9" max="9" width="11.8515625" style="1" customWidth="1"/>
    <col min="10" max="10" width="11.140625" style="1" customWidth="1"/>
    <col min="11" max="16384" width="9.140625" style="1" customWidth="1"/>
  </cols>
  <sheetData>
    <row r="1" ht="12.75"/>
    <row r="2" ht="12.75"/>
    <row r="3" spans="2:10" ht="15" customHeight="1" hidden="1">
      <c r="B3" s="118" t="s">
        <v>1</v>
      </c>
      <c r="C3" s="118"/>
      <c r="D3" s="118"/>
      <c r="E3" s="118"/>
      <c r="F3" s="118"/>
      <c r="G3" s="118"/>
      <c r="H3" s="118"/>
      <c r="I3" s="118"/>
      <c r="J3" s="19"/>
    </row>
    <row r="4" spans="2:10" ht="13.5" customHeight="1" hidden="1">
      <c r="B4" s="119" t="s">
        <v>89</v>
      </c>
      <c r="C4" s="119"/>
      <c r="D4" s="119"/>
      <c r="E4" s="119"/>
      <c r="F4" s="119"/>
      <c r="G4" s="119"/>
      <c r="H4" s="119"/>
      <c r="I4" s="119"/>
      <c r="J4" s="20"/>
    </row>
    <row r="5" spans="2:10" ht="12.75" customHeight="1" hidden="1">
      <c r="B5" s="116" t="s">
        <v>2</v>
      </c>
      <c r="C5" s="116"/>
      <c r="D5" s="116"/>
      <c r="E5" s="116"/>
      <c r="F5" s="116"/>
      <c r="G5" s="116"/>
      <c r="H5" s="116"/>
      <c r="I5" s="116"/>
      <c r="J5" s="18"/>
    </row>
    <row r="6" spans="2:12" ht="15">
      <c r="B6" s="120" t="s">
        <v>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2:11" ht="12.75">
      <c r="B7" s="121" t="s">
        <v>204</v>
      </c>
      <c r="C7" s="121"/>
      <c r="D7" s="121"/>
      <c r="E7" s="121"/>
      <c r="F7" s="121"/>
      <c r="G7" s="121"/>
      <c r="H7" s="121"/>
      <c r="I7" s="121"/>
      <c r="J7" s="121"/>
      <c r="K7" s="21"/>
    </row>
    <row r="8" spans="2:12" ht="12.75">
      <c r="B8" s="116" t="s">
        <v>2</v>
      </c>
      <c r="C8" s="116"/>
      <c r="D8" s="116"/>
      <c r="E8" s="116"/>
      <c r="F8" s="116"/>
      <c r="G8" s="116"/>
      <c r="H8" s="116"/>
      <c r="I8" s="116"/>
      <c r="J8" s="73"/>
      <c r="K8" s="73"/>
      <c r="L8" s="73"/>
    </row>
    <row r="9" spans="2:11" ht="15">
      <c r="B9" s="39"/>
      <c r="C9" s="67"/>
      <c r="D9" s="67" t="s">
        <v>183</v>
      </c>
      <c r="E9" s="16"/>
      <c r="F9" s="5"/>
      <c r="G9" s="75"/>
      <c r="H9" s="16"/>
      <c r="I9" s="5"/>
      <c r="J9" s="5"/>
      <c r="K9" s="5"/>
    </row>
    <row r="10" spans="2:11" ht="12.75">
      <c r="B10" s="39"/>
      <c r="C10" s="67"/>
      <c r="D10" s="74" t="s">
        <v>185</v>
      </c>
      <c r="E10" s="16"/>
      <c r="F10" s="5"/>
      <c r="G10" s="5"/>
      <c r="H10" s="16"/>
      <c r="I10" s="5"/>
      <c r="J10" s="5"/>
      <c r="K10" s="5"/>
    </row>
    <row r="11" spans="2:11" ht="12.75">
      <c r="B11" s="39"/>
      <c r="C11" s="67"/>
      <c r="D11" s="74" t="s">
        <v>186</v>
      </c>
      <c r="E11" s="16"/>
      <c r="F11" s="5"/>
      <c r="G11" s="5"/>
      <c r="H11" s="16"/>
      <c r="I11" s="5"/>
      <c r="J11" s="5"/>
      <c r="K11" s="5"/>
    </row>
    <row r="12" spans="2:12" ht="13.5" thickBot="1">
      <c r="B12" s="115" t="s">
        <v>86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0" ht="15" customHeight="1" hidden="1" thickBot="1">
      <c r="A13" s="31"/>
      <c r="B13" s="117" t="s">
        <v>5</v>
      </c>
      <c r="C13" s="117"/>
      <c r="D13" s="117"/>
      <c r="E13" s="117"/>
      <c r="F13" s="117"/>
      <c r="G13" s="117"/>
      <c r="H13" s="117"/>
      <c r="I13" s="117"/>
      <c r="J13" s="23"/>
    </row>
    <row r="14" spans="1:10" ht="54" customHeight="1" thickBot="1">
      <c r="A14" s="32" t="s">
        <v>81</v>
      </c>
      <c r="B14" s="40" t="s">
        <v>6</v>
      </c>
      <c r="C14" s="14" t="s">
        <v>177</v>
      </c>
      <c r="D14" s="83" t="s">
        <v>177</v>
      </c>
      <c r="E14" s="90" t="s">
        <v>184</v>
      </c>
      <c r="F14" s="70" t="s">
        <v>84</v>
      </c>
      <c r="G14" s="9" t="s">
        <v>83</v>
      </c>
      <c r="H14" s="10" t="s">
        <v>3</v>
      </c>
      <c r="I14" s="37" t="s">
        <v>4</v>
      </c>
      <c r="J14" s="24"/>
    </row>
    <row r="15" spans="1:10" ht="50.25" customHeight="1" hidden="1" thickBot="1">
      <c r="A15" s="32" t="s">
        <v>0</v>
      </c>
      <c r="B15" s="48" t="s">
        <v>6</v>
      </c>
      <c r="C15" s="49"/>
      <c r="D15" s="71"/>
      <c r="E15" s="91" t="s">
        <v>87</v>
      </c>
      <c r="F15" s="51" t="s">
        <v>84</v>
      </c>
      <c r="G15" s="43" t="s">
        <v>83</v>
      </c>
      <c r="H15" s="44" t="s">
        <v>3</v>
      </c>
      <c r="I15" s="65" t="s">
        <v>4</v>
      </c>
      <c r="J15" s="24"/>
    </row>
    <row r="16" spans="1:10" s="7" customFormat="1" ht="18.75" customHeight="1">
      <c r="A16" s="11"/>
      <c r="B16" s="85"/>
      <c r="C16" s="84" t="s">
        <v>7</v>
      </c>
      <c r="D16" s="84" t="s">
        <v>179</v>
      </c>
      <c r="E16" s="110">
        <v>142754000</v>
      </c>
      <c r="F16" s="99">
        <f>I16/E16*100000</f>
        <v>276.4742143827844</v>
      </c>
      <c r="G16" s="100">
        <v>417715</v>
      </c>
      <c r="H16" s="100">
        <v>23037</v>
      </c>
      <c r="I16" s="101">
        <f>G16-H16</f>
        <v>394678</v>
      </c>
      <c r="J16" s="25"/>
    </row>
    <row r="17" spans="1:10" s="47" customFormat="1" ht="12.75" customHeight="1">
      <c r="A17" s="45">
        <v>1173</v>
      </c>
      <c r="B17" s="93">
        <v>1</v>
      </c>
      <c r="C17" s="107" t="s">
        <v>40</v>
      </c>
      <c r="D17" s="107" t="s">
        <v>136</v>
      </c>
      <c r="E17" s="112">
        <v>3189000</v>
      </c>
      <c r="F17" s="102">
        <v>929.8526183756665</v>
      </c>
      <c r="G17" s="103">
        <v>31260</v>
      </c>
      <c r="H17" s="104">
        <v>1607</v>
      </c>
      <c r="I17" s="103">
        <v>29653</v>
      </c>
      <c r="J17" s="46"/>
    </row>
    <row r="18" spans="1:10" s="7" customFormat="1" ht="13.5" customHeight="1">
      <c r="A18" s="12">
        <v>1162</v>
      </c>
      <c r="B18" s="93">
        <v>2</v>
      </c>
      <c r="C18" s="107" t="s">
        <v>187</v>
      </c>
      <c r="D18" s="107" t="s">
        <v>129</v>
      </c>
      <c r="E18" s="111">
        <v>2393000</v>
      </c>
      <c r="F18" s="102">
        <v>917.3422482239866</v>
      </c>
      <c r="G18" s="103">
        <v>23317</v>
      </c>
      <c r="H18" s="104">
        <v>1365</v>
      </c>
      <c r="I18" s="103">
        <v>21952</v>
      </c>
      <c r="J18" s="25"/>
    </row>
    <row r="19" spans="1:10" s="47" customFormat="1" ht="13.5" customHeight="1">
      <c r="A19" s="45">
        <v>1148</v>
      </c>
      <c r="B19" s="93">
        <v>3</v>
      </c>
      <c r="C19" s="107" t="s">
        <v>51</v>
      </c>
      <c r="D19" s="107" t="s">
        <v>147</v>
      </c>
      <c r="E19" s="112">
        <v>2138000</v>
      </c>
      <c r="F19" s="102">
        <v>789.5696913002806</v>
      </c>
      <c r="G19" s="103">
        <v>17002</v>
      </c>
      <c r="H19" s="104">
        <v>121</v>
      </c>
      <c r="I19" s="103">
        <v>16881</v>
      </c>
      <c r="J19" s="46"/>
    </row>
    <row r="20" spans="1:10" s="7" customFormat="1" ht="13.5" customHeight="1">
      <c r="A20" s="12">
        <v>1172</v>
      </c>
      <c r="B20" s="93">
        <v>4</v>
      </c>
      <c r="C20" s="107" t="s">
        <v>43</v>
      </c>
      <c r="D20" s="103" t="s">
        <v>139</v>
      </c>
      <c r="E20" s="112">
        <v>1644000</v>
      </c>
      <c r="F20" s="102">
        <v>761.7396593673966</v>
      </c>
      <c r="G20" s="103">
        <v>12864</v>
      </c>
      <c r="H20" s="104">
        <v>341</v>
      </c>
      <c r="I20" s="103">
        <v>12523</v>
      </c>
      <c r="J20" s="25"/>
    </row>
    <row r="21" spans="1:10" s="47" customFormat="1" ht="13.5" customHeight="1">
      <c r="A21" s="45">
        <v>1142</v>
      </c>
      <c r="B21" s="93">
        <v>5</v>
      </c>
      <c r="C21" s="107" t="s">
        <v>68</v>
      </c>
      <c r="D21" s="107" t="s">
        <v>162</v>
      </c>
      <c r="E21" s="112">
        <v>4581000</v>
      </c>
      <c r="F21" s="102">
        <v>758.3060467146911</v>
      </c>
      <c r="G21" s="103">
        <v>36374</v>
      </c>
      <c r="H21" s="104">
        <v>1636</v>
      </c>
      <c r="I21" s="103">
        <v>34738</v>
      </c>
      <c r="J21" s="46"/>
    </row>
    <row r="22" spans="1:10" s="7" customFormat="1" ht="13.5" customHeight="1">
      <c r="A22" s="12">
        <v>1134</v>
      </c>
      <c r="B22" s="93">
        <v>6</v>
      </c>
      <c r="C22" s="107" t="s">
        <v>59</v>
      </c>
      <c r="D22" s="107" t="s">
        <v>154</v>
      </c>
      <c r="E22" s="112">
        <v>4410000</v>
      </c>
      <c r="F22" s="102">
        <v>720.7936507936507</v>
      </c>
      <c r="G22" s="103">
        <v>34545</v>
      </c>
      <c r="H22" s="104">
        <v>2758</v>
      </c>
      <c r="I22" s="103">
        <v>31787</v>
      </c>
      <c r="J22" s="25"/>
    </row>
    <row r="23" spans="1:10" s="47" customFormat="1" ht="13.5" customHeight="1">
      <c r="A23" s="45">
        <v>1169</v>
      </c>
      <c r="B23" s="93">
        <v>7</v>
      </c>
      <c r="C23" s="107" t="s">
        <v>80</v>
      </c>
      <c r="D23" s="107" t="s">
        <v>176</v>
      </c>
      <c r="E23" s="112">
        <v>1478000</v>
      </c>
      <c r="F23" s="102">
        <v>697.2936400541272</v>
      </c>
      <c r="G23" s="103">
        <v>11334</v>
      </c>
      <c r="H23" s="104">
        <v>1028</v>
      </c>
      <c r="I23" s="103">
        <v>10306</v>
      </c>
      <c r="J23" s="46"/>
    </row>
    <row r="24" spans="1:10" s="7" customFormat="1" ht="13.5" customHeight="1">
      <c r="A24" s="12">
        <v>1153</v>
      </c>
      <c r="B24" s="93">
        <v>8</v>
      </c>
      <c r="C24" s="107" t="s">
        <v>188</v>
      </c>
      <c r="D24" s="107" t="s">
        <v>195</v>
      </c>
      <c r="E24" s="112">
        <v>1314000</v>
      </c>
      <c r="F24" s="102">
        <v>620.7001522070015</v>
      </c>
      <c r="G24" s="103">
        <v>8416</v>
      </c>
      <c r="H24" s="104">
        <v>260</v>
      </c>
      <c r="I24" s="103">
        <v>8156</v>
      </c>
      <c r="J24" s="25"/>
    </row>
    <row r="25" spans="1:10" s="47" customFormat="1" ht="13.5" customHeight="1">
      <c r="A25" s="45">
        <v>1145</v>
      </c>
      <c r="B25" s="93">
        <v>9</v>
      </c>
      <c r="C25" s="107" t="s">
        <v>64</v>
      </c>
      <c r="D25" s="107" t="s">
        <v>159</v>
      </c>
      <c r="E25" s="112">
        <v>1336000</v>
      </c>
      <c r="F25" s="102">
        <v>565.5688622754491</v>
      </c>
      <c r="G25" s="103">
        <v>8194</v>
      </c>
      <c r="H25" s="104">
        <v>638</v>
      </c>
      <c r="I25" s="103">
        <v>7556</v>
      </c>
      <c r="J25" s="46"/>
    </row>
    <row r="26" spans="1:10" s="7" customFormat="1" ht="13.5" customHeight="1">
      <c r="A26" s="12">
        <v>1188</v>
      </c>
      <c r="B26" s="93">
        <v>10</v>
      </c>
      <c r="C26" s="107" t="s">
        <v>65</v>
      </c>
      <c r="D26" s="107" t="s">
        <v>160</v>
      </c>
      <c r="E26" s="112">
        <v>3531000</v>
      </c>
      <c r="F26" s="102">
        <v>509.85556499575193</v>
      </c>
      <c r="G26" s="103">
        <v>18045</v>
      </c>
      <c r="H26" s="104">
        <v>42</v>
      </c>
      <c r="I26" s="103">
        <v>18003</v>
      </c>
      <c r="J26" s="25"/>
    </row>
    <row r="27" spans="1:10" s="7" customFormat="1" ht="13.5" customHeight="1">
      <c r="A27" s="12"/>
      <c r="B27" s="94"/>
      <c r="C27" s="53"/>
      <c r="D27" s="95" t="s">
        <v>203</v>
      </c>
      <c r="E27" s="96">
        <f>SUM(E17:E26)</f>
        <v>26014000</v>
      </c>
      <c r="F27" s="123">
        <f>AVERAGE(F17:F26)</f>
        <v>727.1022134308001</v>
      </c>
      <c r="G27" s="96">
        <f>SUM(G17:G26)</f>
        <v>201351</v>
      </c>
      <c r="H27" s="96">
        <f>SUM(H17:H26)</f>
        <v>9796</v>
      </c>
      <c r="I27" s="96">
        <f>SUM(I17:I26)</f>
        <v>191555</v>
      </c>
      <c r="J27" s="25"/>
    </row>
    <row r="28" spans="1:10" s="7" customFormat="1" ht="13.5" customHeight="1">
      <c r="A28" s="12">
        <v>1139</v>
      </c>
      <c r="B28" s="93">
        <v>11</v>
      </c>
      <c r="C28" s="107" t="s">
        <v>46</v>
      </c>
      <c r="D28" s="107" t="s">
        <v>142</v>
      </c>
      <c r="E28" s="112">
        <v>6628000</v>
      </c>
      <c r="F28" s="102">
        <v>470.50392275196134</v>
      </c>
      <c r="G28" s="103">
        <v>31911</v>
      </c>
      <c r="H28" s="104">
        <v>726</v>
      </c>
      <c r="I28" s="103">
        <v>31185</v>
      </c>
      <c r="J28" s="26"/>
    </row>
    <row r="29" spans="1:10" s="47" customFormat="1" ht="13.5" customHeight="1">
      <c r="A29" s="45">
        <v>1167</v>
      </c>
      <c r="B29" s="93">
        <v>12</v>
      </c>
      <c r="C29" s="107" t="s">
        <v>34</v>
      </c>
      <c r="D29" s="107" t="s">
        <v>130</v>
      </c>
      <c r="E29" s="112">
        <v>940000</v>
      </c>
      <c r="F29" s="102">
        <v>457.5531914893617</v>
      </c>
      <c r="G29" s="103">
        <v>5907</v>
      </c>
      <c r="H29" s="104">
        <v>1606</v>
      </c>
      <c r="I29" s="103">
        <v>4301</v>
      </c>
      <c r="J29" s="26"/>
    </row>
    <row r="30" spans="1:10" s="7" customFormat="1" ht="13.5" customHeight="1">
      <c r="A30" s="12">
        <v>1160</v>
      </c>
      <c r="B30" s="93">
        <v>13</v>
      </c>
      <c r="C30" s="107" t="s">
        <v>35</v>
      </c>
      <c r="D30" s="107" t="s">
        <v>131</v>
      </c>
      <c r="E30" s="112">
        <v>1407000</v>
      </c>
      <c r="F30" s="102">
        <v>389.33901918976545</v>
      </c>
      <c r="G30" s="103">
        <v>6080</v>
      </c>
      <c r="H30" s="104">
        <v>602</v>
      </c>
      <c r="I30" s="103">
        <v>5478</v>
      </c>
      <c r="J30" s="27"/>
    </row>
    <row r="31" spans="1:10" s="47" customFormat="1" ht="13.5" customHeight="1">
      <c r="A31" s="45">
        <v>1111</v>
      </c>
      <c r="B31" s="93">
        <v>14</v>
      </c>
      <c r="C31" s="107" t="s">
        <v>33</v>
      </c>
      <c r="D31" s="107" t="s">
        <v>128</v>
      </c>
      <c r="E31" s="112">
        <v>1100000</v>
      </c>
      <c r="F31" s="102">
        <v>347.54545454545456</v>
      </c>
      <c r="G31" s="103">
        <v>4053</v>
      </c>
      <c r="H31" s="104">
        <v>230</v>
      </c>
      <c r="I31" s="103">
        <v>3823</v>
      </c>
      <c r="J31" s="26"/>
    </row>
    <row r="32" spans="1:10" s="7" customFormat="1" ht="13.5" customHeight="1">
      <c r="A32" s="12">
        <v>1168</v>
      </c>
      <c r="B32" s="93">
        <v>15</v>
      </c>
      <c r="C32" s="107" t="s">
        <v>37</v>
      </c>
      <c r="D32" s="107" t="s">
        <v>133</v>
      </c>
      <c r="E32" s="112">
        <v>2839000</v>
      </c>
      <c r="F32" s="102">
        <v>334.2726312081719</v>
      </c>
      <c r="G32" s="103">
        <v>9620</v>
      </c>
      <c r="H32" s="104">
        <v>130</v>
      </c>
      <c r="I32" s="103">
        <v>9490</v>
      </c>
      <c r="J32" s="27"/>
    </row>
    <row r="33" spans="1:10" s="47" customFormat="1" ht="13.5" customHeight="1">
      <c r="A33" s="45">
        <v>1156</v>
      </c>
      <c r="B33" s="93">
        <v>16</v>
      </c>
      <c r="C33" s="107" t="s">
        <v>57</v>
      </c>
      <c r="D33" s="107" t="s">
        <v>152</v>
      </c>
      <c r="E33" s="112">
        <v>2608000</v>
      </c>
      <c r="F33" s="102">
        <v>312.0398773006135</v>
      </c>
      <c r="G33" s="103">
        <v>8156</v>
      </c>
      <c r="H33" s="104">
        <v>18</v>
      </c>
      <c r="I33" s="103">
        <v>8138</v>
      </c>
      <c r="J33" s="26"/>
    </row>
    <row r="34" spans="1:10" s="7" customFormat="1" ht="13.5" customHeight="1">
      <c r="A34" s="12">
        <v>1119</v>
      </c>
      <c r="B34" s="93">
        <v>17</v>
      </c>
      <c r="C34" s="107" t="s">
        <v>21</v>
      </c>
      <c r="D34" s="107" t="s">
        <v>116</v>
      </c>
      <c r="E34" s="112">
        <v>2019000</v>
      </c>
      <c r="F34" s="102">
        <v>290.3912828132739</v>
      </c>
      <c r="G34" s="103">
        <v>7165</v>
      </c>
      <c r="H34" s="104">
        <v>1302</v>
      </c>
      <c r="I34" s="103">
        <v>5863</v>
      </c>
      <c r="J34" s="27"/>
    </row>
    <row r="35" spans="1:10" s="47" customFormat="1" ht="13.5" customHeight="1">
      <c r="A35" s="45">
        <v>1120</v>
      </c>
      <c r="B35" s="93">
        <v>18</v>
      </c>
      <c r="C35" s="107" t="s">
        <v>67</v>
      </c>
      <c r="D35" s="103" t="s">
        <v>201</v>
      </c>
      <c r="E35" s="112">
        <v>10425000</v>
      </c>
      <c r="F35" s="102">
        <v>285.189448441247</v>
      </c>
      <c r="G35" s="103">
        <v>30133</v>
      </c>
      <c r="H35" s="104">
        <v>402</v>
      </c>
      <c r="I35" s="103">
        <v>29731</v>
      </c>
      <c r="J35" s="26"/>
    </row>
    <row r="36" spans="1:10" s="7" customFormat="1" ht="13.5" customHeight="1">
      <c r="A36" s="12">
        <v>1101</v>
      </c>
      <c r="B36" s="93">
        <v>19</v>
      </c>
      <c r="C36" s="107" t="s">
        <v>47</v>
      </c>
      <c r="D36" s="107" t="s">
        <v>143</v>
      </c>
      <c r="E36" s="112">
        <v>864000</v>
      </c>
      <c r="F36" s="102">
        <v>263.54166666666663</v>
      </c>
      <c r="G36" s="103">
        <v>2336</v>
      </c>
      <c r="H36" s="104">
        <v>59</v>
      </c>
      <c r="I36" s="103">
        <v>2277</v>
      </c>
      <c r="J36" s="27"/>
    </row>
    <row r="37" spans="1:10" s="47" customFormat="1" ht="13.5" customHeight="1">
      <c r="A37" s="45">
        <v>1118</v>
      </c>
      <c r="B37" s="93">
        <v>20</v>
      </c>
      <c r="C37" s="107" t="s">
        <v>90</v>
      </c>
      <c r="D37" s="107" t="s">
        <v>99</v>
      </c>
      <c r="E37" s="112">
        <v>964000</v>
      </c>
      <c r="F37" s="102">
        <v>262.655601659751</v>
      </c>
      <c r="G37" s="103">
        <v>2925</v>
      </c>
      <c r="H37" s="104">
        <v>393</v>
      </c>
      <c r="I37" s="103">
        <v>2532</v>
      </c>
      <c r="J37" s="26"/>
    </row>
    <row r="38" spans="1:10" s="7" customFormat="1" ht="13.5" customHeight="1">
      <c r="A38" s="12">
        <v>1136</v>
      </c>
      <c r="B38" s="93">
        <v>21</v>
      </c>
      <c r="C38" s="107" t="s">
        <v>189</v>
      </c>
      <c r="D38" s="107" t="s">
        <v>205</v>
      </c>
      <c r="E38" s="112">
        <v>2748000</v>
      </c>
      <c r="F38" s="102">
        <v>261.46288209606985</v>
      </c>
      <c r="G38" s="103">
        <v>7838</v>
      </c>
      <c r="H38" s="104">
        <v>653</v>
      </c>
      <c r="I38" s="103">
        <v>7185</v>
      </c>
      <c r="J38" s="26"/>
    </row>
    <row r="39" spans="1:10" s="47" customFormat="1" ht="13.5" customHeight="1">
      <c r="A39" s="45">
        <v>1135</v>
      </c>
      <c r="B39" s="93">
        <v>22</v>
      </c>
      <c r="C39" s="107" t="s">
        <v>190</v>
      </c>
      <c r="D39" s="107" t="s">
        <v>196</v>
      </c>
      <c r="E39" s="112">
        <v>2850000</v>
      </c>
      <c r="F39" s="102">
        <v>261.2982456140351</v>
      </c>
      <c r="G39" s="103">
        <v>7520</v>
      </c>
      <c r="H39" s="104">
        <v>73</v>
      </c>
      <c r="I39" s="103">
        <v>7447</v>
      </c>
      <c r="J39" s="26"/>
    </row>
    <row r="40" spans="1:10" s="7" customFormat="1" ht="13.5" customHeight="1">
      <c r="A40" s="12">
        <v>1129</v>
      </c>
      <c r="B40" s="93">
        <v>23</v>
      </c>
      <c r="C40" s="107" t="s">
        <v>63</v>
      </c>
      <c r="D40" s="107" t="s">
        <v>158</v>
      </c>
      <c r="E40" s="112">
        <v>1600000</v>
      </c>
      <c r="F40" s="102">
        <v>250.3125</v>
      </c>
      <c r="G40" s="103">
        <v>4627</v>
      </c>
      <c r="H40" s="104">
        <v>622</v>
      </c>
      <c r="I40" s="103">
        <v>4005</v>
      </c>
      <c r="J40" s="28"/>
    </row>
    <row r="41" spans="1:10" s="47" customFormat="1" ht="13.5" customHeight="1">
      <c r="A41" s="45">
        <v>1100</v>
      </c>
      <c r="B41" s="93">
        <v>24</v>
      </c>
      <c r="C41" s="107" t="s">
        <v>71</v>
      </c>
      <c r="D41" s="107" t="s">
        <v>165</v>
      </c>
      <c r="E41" s="112">
        <v>134000</v>
      </c>
      <c r="F41" s="102">
        <v>243.28358208955225</v>
      </c>
      <c r="G41" s="103">
        <v>331</v>
      </c>
      <c r="H41" s="104">
        <v>5</v>
      </c>
      <c r="I41" s="103">
        <v>326</v>
      </c>
      <c r="J41" s="26"/>
    </row>
    <row r="42" spans="1:10" s="7" customFormat="1" ht="13.5" customHeight="1">
      <c r="A42" s="33">
        <v>1132</v>
      </c>
      <c r="B42" s="93">
        <v>25</v>
      </c>
      <c r="C42" s="107" t="s">
        <v>79</v>
      </c>
      <c r="D42" s="107" t="s">
        <v>175</v>
      </c>
      <c r="E42" s="112">
        <v>531000</v>
      </c>
      <c r="F42" s="102">
        <v>232.20338983050846</v>
      </c>
      <c r="G42" s="103">
        <v>1328</v>
      </c>
      <c r="H42" s="104">
        <v>95</v>
      </c>
      <c r="I42" s="103">
        <v>1233</v>
      </c>
      <c r="J42" s="26"/>
    </row>
    <row r="43" spans="1:10" s="47" customFormat="1" ht="13.5" customHeight="1">
      <c r="A43" s="45">
        <v>1166</v>
      </c>
      <c r="B43" s="93">
        <v>26</v>
      </c>
      <c r="C43" s="107" t="s">
        <v>14</v>
      </c>
      <c r="D43" s="107" t="s">
        <v>108</v>
      </c>
      <c r="E43" s="112">
        <v>3762000</v>
      </c>
      <c r="F43" s="102">
        <v>220.65390749601275</v>
      </c>
      <c r="G43" s="103">
        <v>8732</v>
      </c>
      <c r="H43" s="104">
        <v>431</v>
      </c>
      <c r="I43" s="103">
        <v>8301</v>
      </c>
      <c r="J43" s="26"/>
    </row>
    <row r="44" spans="1:10" s="7" customFormat="1" ht="13.5" customHeight="1">
      <c r="A44" s="12">
        <v>1117</v>
      </c>
      <c r="B44" s="93">
        <v>27</v>
      </c>
      <c r="C44" s="107" t="s">
        <v>91</v>
      </c>
      <c r="D44" s="107" t="s">
        <v>110</v>
      </c>
      <c r="E44" s="112">
        <v>1544000</v>
      </c>
      <c r="F44" s="102">
        <v>202.59067357512956</v>
      </c>
      <c r="G44" s="103">
        <v>3145</v>
      </c>
      <c r="H44" s="104">
        <v>17</v>
      </c>
      <c r="I44" s="103">
        <v>3128</v>
      </c>
      <c r="J44" s="26"/>
    </row>
    <row r="45" spans="1:10" s="47" customFormat="1" ht="13.5" customHeight="1">
      <c r="A45" s="45">
        <v>1133</v>
      </c>
      <c r="B45" s="93">
        <v>28</v>
      </c>
      <c r="C45" s="107" t="s">
        <v>41</v>
      </c>
      <c r="D45" s="107" t="s">
        <v>137</v>
      </c>
      <c r="E45" s="112">
        <v>980000</v>
      </c>
      <c r="F45" s="102">
        <v>202.2448979591837</v>
      </c>
      <c r="G45" s="103">
        <v>1993</v>
      </c>
      <c r="H45" s="104">
        <v>11</v>
      </c>
      <c r="I45" s="103">
        <v>1982</v>
      </c>
      <c r="J45" s="26"/>
    </row>
    <row r="46" spans="1:10" s="13" customFormat="1" ht="13.5" customHeight="1">
      <c r="A46" s="34">
        <v>1158</v>
      </c>
      <c r="B46" s="93">
        <v>29</v>
      </c>
      <c r="C46" s="107" t="s">
        <v>19</v>
      </c>
      <c r="D46" s="107" t="s">
        <v>114</v>
      </c>
      <c r="E46" s="112">
        <v>2543000</v>
      </c>
      <c r="F46" s="102">
        <v>201.88753440817933</v>
      </c>
      <c r="G46" s="103">
        <v>5293</v>
      </c>
      <c r="H46" s="104">
        <v>159</v>
      </c>
      <c r="I46" s="103">
        <v>5134</v>
      </c>
      <c r="J46" s="62"/>
    </row>
    <row r="47" spans="1:10" s="55" customFormat="1" ht="13.5" customHeight="1">
      <c r="A47" s="54">
        <v>1113</v>
      </c>
      <c r="B47" s="93">
        <v>30</v>
      </c>
      <c r="C47" s="107" t="s">
        <v>29</v>
      </c>
      <c r="D47" s="107" t="s">
        <v>124</v>
      </c>
      <c r="E47" s="112">
        <v>2636000</v>
      </c>
      <c r="F47" s="102">
        <v>199.96206373292867</v>
      </c>
      <c r="G47" s="103">
        <v>5704</v>
      </c>
      <c r="H47" s="104">
        <v>433</v>
      </c>
      <c r="I47" s="103">
        <v>5271</v>
      </c>
      <c r="J47" s="26"/>
    </row>
    <row r="48" spans="1:11" ht="13.5" customHeight="1">
      <c r="A48" s="30">
        <v>1102</v>
      </c>
      <c r="B48" s="93">
        <v>31</v>
      </c>
      <c r="C48" s="107" t="s">
        <v>191</v>
      </c>
      <c r="D48" s="107" t="s">
        <v>197</v>
      </c>
      <c r="E48" s="112">
        <v>1054000</v>
      </c>
      <c r="F48" s="102">
        <v>194.49715370018976</v>
      </c>
      <c r="G48" s="103">
        <v>2070</v>
      </c>
      <c r="H48" s="104">
        <v>20</v>
      </c>
      <c r="I48" s="103">
        <v>2050</v>
      </c>
      <c r="J48" s="26"/>
      <c r="K48" s="13"/>
    </row>
    <row r="49" spans="1:10" s="55" customFormat="1" ht="13.5" customHeight="1">
      <c r="A49" s="56">
        <v>1159</v>
      </c>
      <c r="B49" s="93">
        <v>32</v>
      </c>
      <c r="C49" s="107" t="s">
        <v>92</v>
      </c>
      <c r="D49" s="107" t="s">
        <v>98</v>
      </c>
      <c r="E49" s="112">
        <v>4063000</v>
      </c>
      <c r="F49" s="102">
        <v>160.27565838050702</v>
      </c>
      <c r="G49" s="103">
        <v>7100</v>
      </c>
      <c r="H49" s="104">
        <v>588</v>
      </c>
      <c r="I49" s="103">
        <v>6512</v>
      </c>
      <c r="J49" s="26"/>
    </row>
    <row r="50" spans="1:10" s="2" customFormat="1" ht="13.5" customHeight="1">
      <c r="A50" s="12">
        <v>1170</v>
      </c>
      <c r="B50" s="93">
        <v>33</v>
      </c>
      <c r="C50" s="107" t="s">
        <v>39</v>
      </c>
      <c r="D50" s="107" t="s">
        <v>135</v>
      </c>
      <c r="E50" s="112">
        <v>709000</v>
      </c>
      <c r="F50" s="102">
        <v>151.05782792665727</v>
      </c>
      <c r="G50" s="103">
        <v>1146</v>
      </c>
      <c r="H50" s="104">
        <v>75</v>
      </c>
      <c r="I50" s="103">
        <v>1071</v>
      </c>
      <c r="J50" s="26"/>
    </row>
    <row r="51" spans="1:10" s="57" customFormat="1" ht="13.5" customHeight="1">
      <c r="A51" s="54">
        <v>1143</v>
      </c>
      <c r="B51" s="93">
        <v>34</v>
      </c>
      <c r="C51" s="107" t="s">
        <v>56</v>
      </c>
      <c r="D51" s="107" t="s">
        <v>151</v>
      </c>
      <c r="E51" s="112">
        <v>1182000</v>
      </c>
      <c r="F51" s="102">
        <v>148.22335025380713</v>
      </c>
      <c r="G51" s="103">
        <v>2120</v>
      </c>
      <c r="H51" s="104">
        <v>368</v>
      </c>
      <c r="I51" s="103">
        <v>1752</v>
      </c>
      <c r="J51" s="26"/>
    </row>
    <row r="52" spans="1:150" s="3" customFormat="1" ht="13.5" customHeight="1">
      <c r="A52" s="12">
        <v>1149</v>
      </c>
      <c r="B52" s="93">
        <v>35</v>
      </c>
      <c r="C52" s="107" t="s">
        <v>48</v>
      </c>
      <c r="D52" s="107" t="s">
        <v>144</v>
      </c>
      <c r="E52" s="112">
        <v>665000</v>
      </c>
      <c r="F52" s="102">
        <v>138.94736842105263</v>
      </c>
      <c r="G52" s="103">
        <v>988</v>
      </c>
      <c r="H52" s="104">
        <v>64</v>
      </c>
      <c r="I52" s="103">
        <v>924</v>
      </c>
      <c r="J52" s="2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</row>
    <row r="53" spans="1:10" s="58" customFormat="1" ht="13.5" customHeight="1">
      <c r="A53" s="45">
        <v>1128</v>
      </c>
      <c r="B53" s="93">
        <v>36</v>
      </c>
      <c r="C53" s="107" t="s">
        <v>32</v>
      </c>
      <c r="D53" s="107" t="s">
        <v>127</v>
      </c>
      <c r="E53" s="112">
        <v>3411000</v>
      </c>
      <c r="F53" s="102">
        <v>137.02726473175022</v>
      </c>
      <c r="G53" s="103">
        <v>4785</v>
      </c>
      <c r="H53" s="104">
        <v>111</v>
      </c>
      <c r="I53" s="103">
        <v>4674</v>
      </c>
      <c r="J53" s="26"/>
    </row>
    <row r="54" spans="1:10" s="2" customFormat="1" ht="13.5" customHeight="1">
      <c r="A54" s="12">
        <v>1137</v>
      </c>
      <c r="B54" s="93">
        <v>37</v>
      </c>
      <c r="C54" s="107" t="s">
        <v>74</v>
      </c>
      <c r="D54" s="107" t="s">
        <v>168</v>
      </c>
      <c r="E54" s="112">
        <v>39000</v>
      </c>
      <c r="F54" s="102">
        <v>135.89743589743588</v>
      </c>
      <c r="G54" s="103">
        <v>54</v>
      </c>
      <c r="H54" s="104">
        <v>1</v>
      </c>
      <c r="I54" s="103">
        <v>53</v>
      </c>
      <c r="J54" s="26"/>
    </row>
    <row r="55" spans="1:10" s="57" customFormat="1" ht="13.5" customHeight="1">
      <c r="A55" s="45">
        <v>1187</v>
      </c>
      <c r="B55" s="93">
        <v>38</v>
      </c>
      <c r="C55" s="107" t="s">
        <v>28</v>
      </c>
      <c r="D55" s="107" t="s">
        <v>123</v>
      </c>
      <c r="E55" s="112">
        <v>1473000</v>
      </c>
      <c r="F55" s="102">
        <v>118.9409368635438</v>
      </c>
      <c r="G55" s="103">
        <v>1838</v>
      </c>
      <c r="H55" s="104">
        <v>86</v>
      </c>
      <c r="I55" s="103">
        <v>1752</v>
      </c>
      <c r="J55" s="26"/>
    </row>
    <row r="56" spans="1:10" s="2" customFormat="1" ht="13.5" customHeight="1">
      <c r="A56" s="12">
        <v>1151</v>
      </c>
      <c r="B56" s="93">
        <v>39</v>
      </c>
      <c r="C56" s="107" t="s">
        <v>69</v>
      </c>
      <c r="D56" s="107" t="s">
        <v>163</v>
      </c>
      <c r="E56" s="112">
        <v>487000</v>
      </c>
      <c r="F56" s="102">
        <v>111.90965092402463</v>
      </c>
      <c r="G56" s="103">
        <v>615</v>
      </c>
      <c r="H56" s="104">
        <v>70</v>
      </c>
      <c r="I56" s="103">
        <v>545</v>
      </c>
      <c r="J56" s="26"/>
    </row>
    <row r="57" spans="1:10" s="57" customFormat="1" ht="13.5" customHeight="1">
      <c r="A57" s="45">
        <v>1171</v>
      </c>
      <c r="B57" s="93">
        <v>40</v>
      </c>
      <c r="C57" s="107" t="s">
        <v>36</v>
      </c>
      <c r="D57" s="107" t="s">
        <v>132</v>
      </c>
      <c r="E57" s="112">
        <v>1014000</v>
      </c>
      <c r="F57" s="102">
        <v>110.1577909270217</v>
      </c>
      <c r="G57" s="103">
        <v>1237</v>
      </c>
      <c r="H57" s="104">
        <v>120</v>
      </c>
      <c r="I57" s="103">
        <v>1117</v>
      </c>
      <c r="J57" s="59"/>
    </row>
    <row r="58" spans="1:10" s="2" customFormat="1" ht="13.5" customHeight="1">
      <c r="A58" s="12">
        <v>1141</v>
      </c>
      <c r="B58" s="93">
        <v>41</v>
      </c>
      <c r="C58" s="107" t="s">
        <v>52</v>
      </c>
      <c r="D58" s="107" t="s">
        <v>148</v>
      </c>
      <c r="E58" s="112">
        <v>834000</v>
      </c>
      <c r="F58" s="102">
        <v>104.43645083932854</v>
      </c>
      <c r="G58" s="103">
        <v>981</v>
      </c>
      <c r="H58" s="104">
        <v>110</v>
      </c>
      <c r="I58" s="103">
        <v>871</v>
      </c>
      <c r="J58" s="26"/>
    </row>
    <row r="59" spans="1:10" s="57" customFormat="1" ht="13.5" customHeight="1">
      <c r="A59" s="60">
        <v>1127</v>
      </c>
      <c r="B59" s="93">
        <v>42</v>
      </c>
      <c r="C59" s="107" t="s">
        <v>20</v>
      </c>
      <c r="D59" s="108" t="s">
        <v>115</v>
      </c>
      <c r="E59" s="112">
        <v>5096000</v>
      </c>
      <c r="F59" s="102">
        <v>100.5690737833595</v>
      </c>
      <c r="G59" s="103">
        <v>6651</v>
      </c>
      <c r="H59" s="104">
        <v>1526</v>
      </c>
      <c r="I59" s="103">
        <v>5125</v>
      </c>
      <c r="J59" s="26"/>
    </row>
    <row r="60" spans="1:10" s="2" customFormat="1" ht="13.5" customHeight="1">
      <c r="A60" s="12">
        <v>1130</v>
      </c>
      <c r="B60" s="93">
        <v>43</v>
      </c>
      <c r="C60" s="107" t="s">
        <v>10</v>
      </c>
      <c r="D60" s="107" t="s">
        <v>104</v>
      </c>
      <c r="E60" s="112">
        <v>985000</v>
      </c>
      <c r="F60" s="102">
        <v>95.63451776649745</v>
      </c>
      <c r="G60" s="103">
        <v>994</v>
      </c>
      <c r="H60" s="104">
        <v>52</v>
      </c>
      <c r="I60" s="103">
        <v>942</v>
      </c>
      <c r="J60" s="26"/>
    </row>
    <row r="61" spans="1:11" s="57" customFormat="1" ht="13.5" customHeight="1">
      <c r="A61" s="60">
        <v>1122</v>
      </c>
      <c r="B61" s="93">
        <v>44</v>
      </c>
      <c r="C61" s="107" t="s">
        <v>30</v>
      </c>
      <c r="D61" s="107" t="s">
        <v>125</v>
      </c>
      <c r="E61" s="112">
        <v>1235000</v>
      </c>
      <c r="F61" s="102">
        <v>88.50202429149797</v>
      </c>
      <c r="G61" s="103">
        <v>1108</v>
      </c>
      <c r="H61" s="104">
        <v>15</v>
      </c>
      <c r="I61" s="103">
        <v>1093</v>
      </c>
      <c r="J61" s="26"/>
      <c r="K61" s="61"/>
    </row>
    <row r="62" spans="1:10" s="2" customFormat="1" ht="13.5" customHeight="1">
      <c r="A62" s="30">
        <v>1155</v>
      </c>
      <c r="B62" s="93">
        <v>45</v>
      </c>
      <c r="C62" s="107" t="s">
        <v>55</v>
      </c>
      <c r="D62" s="107" t="s">
        <v>150</v>
      </c>
      <c r="E62" s="112">
        <v>4304000</v>
      </c>
      <c r="F62" s="102">
        <v>86.59386617100371</v>
      </c>
      <c r="G62" s="103">
        <v>3894</v>
      </c>
      <c r="H62" s="104">
        <v>167</v>
      </c>
      <c r="I62" s="103">
        <v>3727</v>
      </c>
      <c r="J62" s="26"/>
    </row>
    <row r="63" spans="1:10" s="55" customFormat="1" ht="13.5" customHeight="1">
      <c r="A63" s="60">
        <v>1165</v>
      </c>
      <c r="B63" s="93">
        <v>46</v>
      </c>
      <c r="C63" s="107" t="s">
        <v>13</v>
      </c>
      <c r="D63" s="107" t="s">
        <v>107</v>
      </c>
      <c r="E63" s="112">
        <v>702000</v>
      </c>
      <c r="F63" s="102">
        <v>82.76353276353277</v>
      </c>
      <c r="G63" s="103">
        <v>595</v>
      </c>
      <c r="H63" s="104">
        <v>14</v>
      </c>
      <c r="I63" s="103">
        <v>581</v>
      </c>
      <c r="J63" s="26"/>
    </row>
    <row r="64" spans="1:10" ht="13.5" customHeight="1">
      <c r="A64" s="30">
        <v>1154</v>
      </c>
      <c r="B64" s="93">
        <v>47</v>
      </c>
      <c r="C64" s="107" t="s">
        <v>62</v>
      </c>
      <c r="D64" s="103" t="s">
        <v>157</v>
      </c>
      <c r="E64" s="112">
        <v>1034000</v>
      </c>
      <c r="F64" s="102">
        <v>82.68858800773694</v>
      </c>
      <c r="G64" s="103">
        <v>938</v>
      </c>
      <c r="H64" s="104">
        <v>83</v>
      </c>
      <c r="I64" s="103">
        <v>855</v>
      </c>
      <c r="J64" s="26"/>
    </row>
    <row r="65" spans="1:10" s="55" customFormat="1" ht="13.5" customHeight="1">
      <c r="A65" s="60">
        <v>1107</v>
      </c>
      <c r="B65" s="93">
        <v>48</v>
      </c>
      <c r="C65" s="107" t="s">
        <v>49</v>
      </c>
      <c r="D65" s="107" t="s">
        <v>145</v>
      </c>
      <c r="E65" s="112">
        <v>2650000</v>
      </c>
      <c r="F65" s="102">
        <v>81.84905660377359</v>
      </c>
      <c r="G65" s="103">
        <v>2200</v>
      </c>
      <c r="H65" s="104">
        <v>31</v>
      </c>
      <c r="I65" s="103">
        <v>2169</v>
      </c>
      <c r="J65" s="26"/>
    </row>
    <row r="66" spans="1:10" ht="13.5" customHeight="1">
      <c r="A66" s="30">
        <v>1150</v>
      </c>
      <c r="B66" s="93">
        <v>49</v>
      </c>
      <c r="C66" s="107" t="s">
        <v>66</v>
      </c>
      <c r="D66" s="107" t="s">
        <v>161</v>
      </c>
      <c r="E66" s="112">
        <v>1328000</v>
      </c>
      <c r="F66" s="102">
        <v>80.2710843373494</v>
      </c>
      <c r="G66" s="103">
        <v>1162</v>
      </c>
      <c r="H66" s="104">
        <v>96</v>
      </c>
      <c r="I66" s="103">
        <v>1066</v>
      </c>
      <c r="J66" s="26"/>
    </row>
    <row r="67" spans="1:10" s="55" customFormat="1" ht="13.5" customHeight="1">
      <c r="A67" s="60">
        <v>1114</v>
      </c>
      <c r="B67" s="93">
        <v>50</v>
      </c>
      <c r="C67" s="107" t="s">
        <v>27</v>
      </c>
      <c r="D67" s="103" t="s">
        <v>122</v>
      </c>
      <c r="E67" s="112">
        <v>1331000</v>
      </c>
      <c r="F67" s="102">
        <v>78.36213373403456</v>
      </c>
      <c r="G67" s="103">
        <v>1195</v>
      </c>
      <c r="H67" s="104">
        <v>152</v>
      </c>
      <c r="I67" s="103">
        <v>1043</v>
      </c>
      <c r="J67" s="26"/>
    </row>
    <row r="68" spans="1:10" ht="13.5" customHeight="1">
      <c r="A68" s="30">
        <v>1103</v>
      </c>
      <c r="B68" s="93">
        <v>51</v>
      </c>
      <c r="C68" s="107" t="s">
        <v>11</v>
      </c>
      <c r="D68" s="107" t="s">
        <v>105</v>
      </c>
      <c r="E68" s="112">
        <v>712000</v>
      </c>
      <c r="F68" s="102">
        <v>77.80898876404494</v>
      </c>
      <c r="G68" s="103">
        <v>610</v>
      </c>
      <c r="H68" s="104">
        <v>56</v>
      </c>
      <c r="I68" s="103">
        <v>554</v>
      </c>
      <c r="J68" s="26"/>
    </row>
    <row r="69" spans="1:10" s="55" customFormat="1" ht="13.5" customHeight="1">
      <c r="A69" s="60">
        <v>1115</v>
      </c>
      <c r="B69" s="93">
        <v>52</v>
      </c>
      <c r="C69" s="107" t="s">
        <v>23</v>
      </c>
      <c r="D69" s="107" t="s">
        <v>118</v>
      </c>
      <c r="E69" s="112">
        <v>1412000</v>
      </c>
      <c r="F69" s="102">
        <v>74.5042492917847</v>
      </c>
      <c r="G69" s="103">
        <v>1094</v>
      </c>
      <c r="H69" s="104">
        <v>42</v>
      </c>
      <c r="I69" s="103">
        <v>1052</v>
      </c>
      <c r="J69" s="26"/>
    </row>
    <row r="70" spans="1:10" ht="13.5" customHeight="1">
      <c r="A70" s="30">
        <v>1163</v>
      </c>
      <c r="B70" s="93">
        <v>53</v>
      </c>
      <c r="C70" s="107" t="s">
        <v>53</v>
      </c>
      <c r="D70" s="107" t="s">
        <v>149</v>
      </c>
      <c r="E70" s="112">
        <v>1408000</v>
      </c>
      <c r="F70" s="102">
        <v>74.28977272727272</v>
      </c>
      <c r="G70" s="103">
        <v>1106</v>
      </c>
      <c r="H70" s="104">
        <v>60</v>
      </c>
      <c r="I70" s="103">
        <v>1046</v>
      </c>
      <c r="J70" s="26"/>
    </row>
    <row r="71" spans="1:10" s="55" customFormat="1" ht="13.5" customHeight="1">
      <c r="A71" s="60">
        <v>1174</v>
      </c>
      <c r="B71" s="93">
        <v>54</v>
      </c>
      <c r="C71" s="107" t="s">
        <v>60</v>
      </c>
      <c r="D71" s="107" t="s">
        <v>155</v>
      </c>
      <c r="E71" s="112">
        <v>1006000</v>
      </c>
      <c r="F71" s="102">
        <v>69.78131212723657</v>
      </c>
      <c r="G71" s="103">
        <v>787</v>
      </c>
      <c r="H71" s="104">
        <v>85</v>
      </c>
      <c r="I71" s="103">
        <v>702</v>
      </c>
      <c r="J71" s="26"/>
    </row>
    <row r="72" spans="1:10" ht="13.5" customHeight="1">
      <c r="A72" s="30">
        <v>1116</v>
      </c>
      <c r="B72" s="93">
        <v>55</v>
      </c>
      <c r="C72" s="107" t="s">
        <v>9</v>
      </c>
      <c r="D72" s="107" t="s">
        <v>103</v>
      </c>
      <c r="E72" s="112">
        <v>698000</v>
      </c>
      <c r="F72" s="102">
        <v>68.48137535816619</v>
      </c>
      <c r="G72" s="103">
        <v>478</v>
      </c>
      <c r="H72" s="104">
        <v>0</v>
      </c>
      <c r="I72" s="103">
        <v>478</v>
      </c>
      <c r="J72" s="26"/>
    </row>
    <row r="73" spans="1:10" s="55" customFormat="1" ht="13.5" customHeight="1">
      <c r="A73" s="60">
        <v>1108</v>
      </c>
      <c r="B73" s="93">
        <v>56</v>
      </c>
      <c r="C73" s="107" t="s">
        <v>16</v>
      </c>
      <c r="D73" s="103" t="s">
        <v>111</v>
      </c>
      <c r="E73" s="112">
        <v>1163000</v>
      </c>
      <c r="F73" s="102">
        <v>66.29406706792777</v>
      </c>
      <c r="G73" s="103">
        <v>882</v>
      </c>
      <c r="H73" s="104">
        <v>111</v>
      </c>
      <c r="I73" s="103">
        <v>771</v>
      </c>
      <c r="J73" s="26"/>
    </row>
    <row r="74" spans="1:10" ht="13.5" customHeight="1">
      <c r="A74" s="30">
        <v>1164</v>
      </c>
      <c r="B74" s="93">
        <v>57</v>
      </c>
      <c r="C74" s="107" t="s">
        <v>12</v>
      </c>
      <c r="D74" s="107" t="s">
        <v>106</v>
      </c>
      <c r="E74" s="112">
        <v>857000</v>
      </c>
      <c r="F74" s="102">
        <v>64.29404900816803</v>
      </c>
      <c r="G74" s="103">
        <v>576</v>
      </c>
      <c r="H74" s="104">
        <v>25</v>
      </c>
      <c r="I74" s="103">
        <v>551</v>
      </c>
      <c r="J74" s="26"/>
    </row>
    <row r="75" spans="1:10" s="55" customFormat="1" ht="13.5" customHeight="1">
      <c r="A75" s="60">
        <v>1110</v>
      </c>
      <c r="B75" s="93">
        <v>58</v>
      </c>
      <c r="C75" s="107" t="s">
        <v>73</v>
      </c>
      <c r="D75" s="107" t="s">
        <v>167</v>
      </c>
      <c r="E75" s="112">
        <v>51000</v>
      </c>
      <c r="F75" s="102">
        <v>60.78431372549019</v>
      </c>
      <c r="G75" s="103">
        <v>31</v>
      </c>
      <c r="H75" s="104">
        <v>0</v>
      </c>
      <c r="I75" s="103">
        <v>31</v>
      </c>
      <c r="J75" s="26"/>
    </row>
    <row r="76" spans="1:10" ht="13.5" customHeight="1">
      <c r="A76" s="30">
        <v>1109</v>
      </c>
      <c r="B76" s="93">
        <v>59</v>
      </c>
      <c r="C76" s="107" t="s">
        <v>18</v>
      </c>
      <c r="D76" s="107" t="s">
        <v>113</v>
      </c>
      <c r="E76" s="112">
        <v>950000</v>
      </c>
      <c r="F76" s="102">
        <v>57.47368421052632</v>
      </c>
      <c r="G76" s="103">
        <v>569</v>
      </c>
      <c r="H76" s="104">
        <v>23</v>
      </c>
      <c r="I76" s="103">
        <v>546</v>
      </c>
      <c r="J76" s="26"/>
    </row>
    <row r="77" spans="1:10" s="55" customFormat="1" ht="13.5" customHeight="1">
      <c r="A77" s="60">
        <v>1121</v>
      </c>
      <c r="B77" s="93">
        <v>60</v>
      </c>
      <c r="C77" s="107" t="s">
        <v>17</v>
      </c>
      <c r="D77" s="107" t="s">
        <v>112</v>
      </c>
      <c r="E77" s="112">
        <v>1292000</v>
      </c>
      <c r="F77" s="102">
        <v>51.47058823529412</v>
      </c>
      <c r="G77" s="103">
        <v>747</v>
      </c>
      <c r="H77" s="104">
        <v>82</v>
      </c>
      <c r="I77" s="103">
        <v>665</v>
      </c>
      <c r="J77" s="26"/>
    </row>
    <row r="78" spans="1:10" ht="14.25" customHeight="1">
      <c r="A78" s="30">
        <v>1131</v>
      </c>
      <c r="B78" s="93">
        <v>61</v>
      </c>
      <c r="C78" s="107" t="s">
        <v>78</v>
      </c>
      <c r="D78" s="107" t="s">
        <v>173</v>
      </c>
      <c r="E78" s="112">
        <v>443000</v>
      </c>
      <c r="F78" s="102">
        <v>50.33860045146727</v>
      </c>
      <c r="G78" s="103">
        <v>223</v>
      </c>
      <c r="H78" s="104">
        <v>0</v>
      </c>
      <c r="I78" s="103">
        <v>223</v>
      </c>
      <c r="J78" s="26"/>
    </row>
    <row r="79" spans="1:10" s="55" customFormat="1" ht="13.5" customHeight="1">
      <c r="A79" s="60">
        <v>1126</v>
      </c>
      <c r="B79" s="93">
        <v>62</v>
      </c>
      <c r="C79" s="107" t="s">
        <v>45</v>
      </c>
      <c r="D79" s="107" t="s">
        <v>141</v>
      </c>
      <c r="E79" s="112">
        <v>172000</v>
      </c>
      <c r="F79" s="102">
        <v>49.41860465116279</v>
      </c>
      <c r="G79" s="103">
        <v>89</v>
      </c>
      <c r="H79" s="104">
        <v>4</v>
      </c>
      <c r="I79" s="103">
        <v>85</v>
      </c>
      <c r="J79" s="26"/>
    </row>
    <row r="80" spans="1:10" ht="13.5" customHeight="1">
      <c r="A80" s="30">
        <v>1152</v>
      </c>
      <c r="B80" s="93">
        <v>63</v>
      </c>
      <c r="C80" s="107" t="s">
        <v>61</v>
      </c>
      <c r="D80" s="107" t="s">
        <v>156</v>
      </c>
      <c r="E80" s="112">
        <v>1130000</v>
      </c>
      <c r="F80" s="102">
        <v>48.318584070796454</v>
      </c>
      <c r="G80" s="103">
        <v>623</v>
      </c>
      <c r="H80" s="104">
        <v>77</v>
      </c>
      <c r="I80" s="103">
        <v>546</v>
      </c>
      <c r="J80" s="26"/>
    </row>
    <row r="81" spans="1:10" s="55" customFormat="1" ht="13.5" customHeight="1">
      <c r="A81" s="60">
        <v>1106</v>
      </c>
      <c r="B81" s="93">
        <v>64</v>
      </c>
      <c r="C81" s="107" t="s">
        <v>54</v>
      </c>
      <c r="D81" s="107" t="s">
        <v>198</v>
      </c>
      <c r="E81" s="112">
        <v>725000</v>
      </c>
      <c r="F81" s="102">
        <v>46.62068965517241</v>
      </c>
      <c r="G81" s="103">
        <v>369</v>
      </c>
      <c r="H81" s="104">
        <v>31</v>
      </c>
      <c r="I81" s="103">
        <v>338</v>
      </c>
      <c r="J81" s="26"/>
    </row>
    <row r="82" spans="1:10" ht="13.5" customHeight="1">
      <c r="A82" s="30">
        <v>1157</v>
      </c>
      <c r="B82" s="93">
        <v>65</v>
      </c>
      <c r="C82" s="107" t="s">
        <v>75</v>
      </c>
      <c r="D82" s="103" t="s">
        <v>202</v>
      </c>
      <c r="E82" s="112">
        <v>204000</v>
      </c>
      <c r="F82" s="102">
        <v>46.568627450980394</v>
      </c>
      <c r="G82" s="103">
        <v>100</v>
      </c>
      <c r="H82" s="104">
        <v>5</v>
      </c>
      <c r="I82" s="103">
        <v>95</v>
      </c>
      <c r="J82" s="26"/>
    </row>
    <row r="83" spans="1:10" s="55" customFormat="1" ht="13.5" customHeight="1">
      <c r="A83" s="60">
        <v>1144</v>
      </c>
      <c r="B83" s="93">
        <v>66</v>
      </c>
      <c r="C83" s="107" t="s">
        <v>8</v>
      </c>
      <c r="D83" s="107" t="s">
        <v>102</v>
      </c>
      <c r="E83" s="112">
        <v>289000</v>
      </c>
      <c r="F83" s="102">
        <v>39.10034602076125</v>
      </c>
      <c r="G83" s="103">
        <v>187</v>
      </c>
      <c r="H83" s="104">
        <v>74</v>
      </c>
      <c r="I83" s="103">
        <v>113</v>
      </c>
      <c r="J83" s="26"/>
    </row>
    <row r="84" spans="1:10" ht="13.5" customHeight="1">
      <c r="A84" s="30">
        <v>1104</v>
      </c>
      <c r="B84" s="93">
        <v>67</v>
      </c>
      <c r="C84" s="107" t="s">
        <v>193</v>
      </c>
      <c r="D84" s="107" t="s">
        <v>170</v>
      </c>
      <c r="E84" s="112">
        <v>538000</v>
      </c>
      <c r="F84" s="102">
        <v>37.54646840148699</v>
      </c>
      <c r="G84" s="103">
        <v>204</v>
      </c>
      <c r="H84" s="104">
        <v>2</v>
      </c>
      <c r="I84" s="103">
        <v>202</v>
      </c>
      <c r="J84" s="26"/>
    </row>
    <row r="85" spans="1:10" s="55" customFormat="1" ht="13.5" customHeight="1">
      <c r="A85" s="60">
        <v>1176</v>
      </c>
      <c r="B85" s="93">
        <v>68</v>
      </c>
      <c r="C85" s="107" t="s">
        <v>42</v>
      </c>
      <c r="D85" s="107" t="s">
        <v>138</v>
      </c>
      <c r="E85" s="112">
        <v>1184000</v>
      </c>
      <c r="F85" s="102">
        <v>36.486486486486484</v>
      </c>
      <c r="G85" s="103">
        <v>451</v>
      </c>
      <c r="H85" s="104">
        <v>19</v>
      </c>
      <c r="I85" s="103">
        <v>432</v>
      </c>
      <c r="J85" s="26"/>
    </row>
    <row r="86" spans="1:10" ht="13.5" customHeight="1">
      <c r="A86" s="30">
        <v>1125</v>
      </c>
      <c r="B86" s="93">
        <v>69</v>
      </c>
      <c r="C86" s="107" t="s">
        <v>26</v>
      </c>
      <c r="D86" s="107" t="s">
        <v>121</v>
      </c>
      <c r="E86" s="112">
        <v>1511000</v>
      </c>
      <c r="F86" s="102">
        <v>35.14228987425546</v>
      </c>
      <c r="G86" s="103">
        <v>591</v>
      </c>
      <c r="H86" s="104">
        <v>60</v>
      </c>
      <c r="I86" s="103">
        <v>531</v>
      </c>
      <c r="J86" s="26"/>
    </row>
    <row r="87" spans="1:10" s="55" customFormat="1" ht="13.5" customHeight="1">
      <c r="A87" s="60">
        <v>1140</v>
      </c>
      <c r="B87" s="93">
        <v>70</v>
      </c>
      <c r="C87" s="107" t="s">
        <v>58</v>
      </c>
      <c r="D87" s="107" t="s">
        <v>153</v>
      </c>
      <c r="E87" s="112">
        <v>526000</v>
      </c>
      <c r="F87" s="102">
        <v>34.22053231939164</v>
      </c>
      <c r="G87" s="103">
        <v>200</v>
      </c>
      <c r="H87" s="104">
        <v>20</v>
      </c>
      <c r="I87" s="103">
        <v>180</v>
      </c>
      <c r="J87" s="26"/>
    </row>
    <row r="88" spans="1:10" ht="13.5" customHeight="1">
      <c r="A88" s="30">
        <v>1124</v>
      </c>
      <c r="B88" s="93">
        <v>71</v>
      </c>
      <c r="C88" s="107" t="s">
        <v>94</v>
      </c>
      <c r="D88" s="109" t="s">
        <v>100</v>
      </c>
      <c r="E88" s="112">
        <v>2641000</v>
      </c>
      <c r="F88" s="102">
        <v>32.677016281711474</v>
      </c>
      <c r="G88" s="103">
        <v>972</v>
      </c>
      <c r="H88" s="104">
        <v>109</v>
      </c>
      <c r="I88" s="103">
        <v>863</v>
      </c>
      <c r="J88" s="26"/>
    </row>
    <row r="89" spans="1:10" s="55" customFormat="1" ht="13.5" customHeight="1">
      <c r="A89" s="60">
        <v>1123</v>
      </c>
      <c r="B89" s="93">
        <v>72</v>
      </c>
      <c r="C89" s="107" t="s">
        <v>93</v>
      </c>
      <c r="D89" s="107" t="s">
        <v>101</v>
      </c>
      <c r="E89" s="112">
        <v>894000</v>
      </c>
      <c r="F89" s="102">
        <v>30.98434004474273</v>
      </c>
      <c r="G89" s="103">
        <v>320</v>
      </c>
      <c r="H89" s="104">
        <v>43</v>
      </c>
      <c r="I89" s="103">
        <v>277</v>
      </c>
      <c r="J89" s="26"/>
    </row>
    <row r="90" spans="1:10" ht="13.5" customHeight="1">
      <c r="A90" s="30">
        <v>1146</v>
      </c>
      <c r="B90" s="93">
        <v>73</v>
      </c>
      <c r="C90" s="107" t="s">
        <v>194</v>
      </c>
      <c r="D90" s="107" t="s">
        <v>199</v>
      </c>
      <c r="E90" s="112">
        <v>326000</v>
      </c>
      <c r="F90" s="102">
        <v>29.447852760736197</v>
      </c>
      <c r="G90" s="103">
        <v>96</v>
      </c>
      <c r="H90" s="104">
        <v>0</v>
      </c>
      <c r="I90" s="103">
        <v>96</v>
      </c>
      <c r="J90" s="26"/>
    </row>
    <row r="91" spans="1:10" s="55" customFormat="1" ht="13.5" customHeight="1">
      <c r="A91" s="60">
        <v>1185</v>
      </c>
      <c r="B91" s="93">
        <v>74</v>
      </c>
      <c r="C91" s="107" t="s">
        <v>50</v>
      </c>
      <c r="D91" s="107" t="s">
        <v>146</v>
      </c>
      <c r="E91" s="112">
        <v>2035000</v>
      </c>
      <c r="F91" s="102">
        <v>27.813267813267817</v>
      </c>
      <c r="G91" s="103">
        <v>596</v>
      </c>
      <c r="H91" s="104">
        <v>30</v>
      </c>
      <c r="I91" s="103">
        <v>566</v>
      </c>
      <c r="J91" s="26"/>
    </row>
    <row r="92" spans="1:10" ht="13.5" customHeight="1">
      <c r="A92" s="30">
        <v>1105</v>
      </c>
      <c r="B92" s="93">
        <v>75</v>
      </c>
      <c r="C92" s="107" t="s">
        <v>25</v>
      </c>
      <c r="D92" s="107" t="s">
        <v>120</v>
      </c>
      <c r="E92" s="112">
        <v>994000</v>
      </c>
      <c r="F92" s="102">
        <v>27.16297786720322</v>
      </c>
      <c r="G92" s="103">
        <v>302</v>
      </c>
      <c r="H92" s="104">
        <v>32</v>
      </c>
      <c r="I92" s="103">
        <v>270</v>
      </c>
      <c r="J92" s="26"/>
    </row>
    <row r="93" spans="1:10" s="55" customFormat="1" ht="13.5" customHeight="1">
      <c r="A93" s="60">
        <v>1182</v>
      </c>
      <c r="B93" s="93">
        <v>76</v>
      </c>
      <c r="C93" s="107" t="s">
        <v>24</v>
      </c>
      <c r="D93" s="107" t="s">
        <v>119</v>
      </c>
      <c r="E93" s="112">
        <v>881000</v>
      </c>
      <c r="F93" s="102">
        <v>26.106696935300793</v>
      </c>
      <c r="G93" s="103">
        <v>234</v>
      </c>
      <c r="H93" s="104">
        <v>4</v>
      </c>
      <c r="I93" s="103">
        <v>230</v>
      </c>
      <c r="J93" s="26"/>
    </row>
    <row r="94" spans="1:10" ht="13.5" customHeight="1">
      <c r="A94" s="35">
        <v>1161</v>
      </c>
      <c r="B94" s="93">
        <v>77</v>
      </c>
      <c r="C94" s="107" t="s">
        <v>85</v>
      </c>
      <c r="D94" s="107" t="s">
        <v>174</v>
      </c>
      <c r="E94" s="112">
        <v>42000</v>
      </c>
      <c r="F94" s="102">
        <v>23.80952380952381</v>
      </c>
      <c r="G94" s="103">
        <v>10</v>
      </c>
      <c r="H94" s="104">
        <v>0</v>
      </c>
      <c r="I94" s="103">
        <v>10</v>
      </c>
      <c r="J94" s="26"/>
    </row>
    <row r="95" spans="1:10" s="55" customFormat="1" ht="13.5" customHeight="1">
      <c r="A95" s="60">
        <v>1147</v>
      </c>
      <c r="B95" s="93">
        <v>78</v>
      </c>
      <c r="C95" s="107" t="s">
        <v>76</v>
      </c>
      <c r="D95" s="107" t="s">
        <v>171</v>
      </c>
      <c r="E95" s="112">
        <v>17000</v>
      </c>
      <c r="F95" s="102">
        <v>23.529411764705884</v>
      </c>
      <c r="G95" s="103">
        <v>4</v>
      </c>
      <c r="H95" s="104">
        <v>0</v>
      </c>
      <c r="I95" s="103">
        <v>4</v>
      </c>
      <c r="J95" s="26"/>
    </row>
    <row r="96" spans="1:10" ht="13.5" customHeight="1">
      <c r="A96" s="30">
        <v>1180</v>
      </c>
      <c r="B96" s="93">
        <v>79</v>
      </c>
      <c r="C96" s="107" t="s">
        <v>72</v>
      </c>
      <c r="D96" s="107" t="s">
        <v>166</v>
      </c>
      <c r="E96" s="112">
        <v>187000</v>
      </c>
      <c r="F96" s="102">
        <v>22.994652406417114</v>
      </c>
      <c r="G96" s="103">
        <v>44</v>
      </c>
      <c r="H96" s="104">
        <v>1</v>
      </c>
      <c r="I96" s="103">
        <v>43</v>
      </c>
      <c r="J96" s="26"/>
    </row>
    <row r="97" spans="1:10" s="55" customFormat="1" ht="13.5" customHeight="1">
      <c r="A97" s="60">
        <v>1138</v>
      </c>
      <c r="B97" s="93">
        <v>80</v>
      </c>
      <c r="C97" s="107" t="s">
        <v>31</v>
      </c>
      <c r="D97" s="107" t="s">
        <v>126</v>
      </c>
      <c r="E97" s="112">
        <v>2314000</v>
      </c>
      <c r="F97" s="102">
        <v>22.428694900605013</v>
      </c>
      <c r="G97" s="103">
        <v>583</v>
      </c>
      <c r="H97" s="104">
        <v>64</v>
      </c>
      <c r="I97" s="103">
        <v>519</v>
      </c>
      <c r="J97" s="26"/>
    </row>
    <row r="98" spans="1:10" ht="13.5" customHeight="1">
      <c r="A98" s="30">
        <v>1181</v>
      </c>
      <c r="B98" s="93">
        <v>81</v>
      </c>
      <c r="C98" s="107" t="s">
        <v>44</v>
      </c>
      <c r="D98" s="107" t="s">
        <v>140</v>
      </c>
      <c r="E98" s="112">
        <v>1181000</v>
      </c>
      <c r="F98" s="102">
        <v>21.083827265029637</v>
      </c>
      <c r="G98" s="103">
        <v>274</v>
      </c>
      <c r="H98" s="104">
        <v>25</v>
      </c>
      <c r="I98" s="103">
        <v>249</v>
      </c>
      <c r="J98" s="26"/>
    </row>
    <row r="99" spans="1:10" s="55" customFormat="1" ht="13.5" customHeight="1">
      <c r="A99" s="60">
        <v>1179</v>
      </c>
      <c r="B99" s="93">
        <v>82</v>
      </c>
      <c r="C99" s="107" t="s">
        <v>192</v>
      </c>
      <c r="D99" s="107" t="s">
        <v>200</v>
      </c>
      <c r="E99" s="112">
        <v>1249000</v>
      </c>
      <c r="F99" s="102">
        <v>20.416333066453163</v>
      </c>
      <c r="G99" s="103">
        <v>283</v>
      </c>
      <c r="H99" s="104">
        <v>28</v>
      </c>
      <c r="I99" s="103">
        <v>255</v>
      </c>
      <c r="J99" s="26"/>
    </row>
    <row r="100" spans="1:10" ht="13.5" customHeight="1">
      <c r="A100" s="30">
        <v>1177</v>
      </c>
      <c r="B100" s="93">
        <v>83</v>
      </c>
      <c r="C100" s="107" t="s">
        <v>95</v>
      </c>
      <c r="D100" s="107" t="s">
        <v>169</v>
      </c>
      <c r="E100" s="112">
        <v>431000</v>
      </c>
      <c r="F100" s="102">
        <v>19.953596287703014</v>
      </c>
      <c r="G100" s="103">
        <v>95</v>
      </c>
      <c r="H100" s="104">
        <v>9</v>
      </c>
      <c r="I100" s="103">
        <v>86</v>
      </c>
      <c r="J100" s="26"/>
    </row>
    <row r="101" spans="1:10" s="55" customFormat="1" ht="13.5" customHeight="1">
      <c r="A101" s="60">
        <v>1189</v>
      </c>
      <c r="B101" s="93">
        <v>84</v>
      </c>
      <c r="C101" s="107" t="s">
        <v>38</v>
      </c>
      <c r="D101" s="107" t="s">
        <v>134</v>
      </c>
      <c r="E101" s="112">
        <v>1443000</v>
      </c>
      <c r="F101" s="102">
        <v>19.68121968121968</v>
      </c>
      <c r="G101" s="103">
        <v>307</v>
      </c>
      <c r="H101" s="104">
        <v>23</v>
      </c>
      <c r="I101" s="103">
        <v>284</v>
      </c>
      <c r="J101" s="26"/>
    </row>
    <row r="102" spans="1:10" ht="13.5" customHeight="1">
      <c r="A102" s="30">
        <v>1112</v>
      </c>
      <c r="B102" s="93">
        <v>85</v>
      </c>
      <c r="C102" s="107" t="s">
        <v>22</v>
      </c>
      <c r="D102" s="107" t="s">
        <v>117</v>
      </c>
      <c r="E102" s="112">
        <v>2710000</v>
      </c>
      <c r="F102" s="102">
        <v>18.30258302583026</v>
      </c>
      <c r="G102" s="103">
        <v>605</v>
      </c>
      <c r="H102" s="104">
        <v>109</v>
      </c>
      <c r="I102" s="103">
        <v>496</v>
      </c>
      <c r="J102" s="26"/>
    </row>
    <row r="103" spans="1:10" s="55" customFormat="1" ht="13.5" customHeight="1">
      <c r="A103" s="60">
        <v>1178</v>
      </c>
      <c r="B103" s="93">
        <v>86</v>
      </c>
      <c r="C103" s="107" t="s">
        <v>77</v>
      </c>
      <c r="D103" s="107" t="s">
        <v>172</v>
      </c>
      <c r="E103" s="112">
        <v>23000</v>
      </c>
      <c r="F103" s="102">
        <v>8.695652173913045</v>
      </c>
      <c r="G103" s="103">
        <v>4</v>
      </c>
      <c r="H103" s="104">
        <v>2</v>
      </c>
      <c r="I103" s="103">
        <v>2</v>
      </c>
      <c r="J103" s="26"/>
    </row>
    <row r="104" spans="1:10" ht="13.5" customHeight="1">
      <c r="A104" s="30">
        <v>1175</v>
      </c>
      <c r="B104" s="93">
        <v>87</v>
      </c>
      <c r="C104" s="107" t="s">
        <v>15</v>
      </c>
      <c r="D104" s="107" t="s">
        <v>109</v>
      </c>
      <c r="E104" s="112">
        <v>309000</v>
      </c>
      <c r="F104" s="102">
        <v>8.414239482200648</v>
      </c>
      <c r="G104" s="103">
        <v>28</v>
      </c>
      <c r="H104" s="104">
        <v>2</v>
      </c>
      <c r="I104" s="103">
        <v>26</v>
      </c>
      <c r="J104" s="26"/>
    </row>
    <row r="105" spans="1:10" s="55" customFormat="1" ht="13.5" customHeight="1">
      <c r="A105" s="60">
        <v>1183</v>
      </c>
      <c r="B105" s="93">
        <v>88</v>
      </c>
      <c r="C105" s="107" t="s">
        <v>70</v>
      </c>
      <c r="D105" s="107" t="s">
        <v>164</v>
      </c>
      <c r="E105" s="112">
        <v>74000</v>
      </c>
      <c r="F105" s="102">
        <v>6.756756756756757</v>
      </c>
      <c r="G105" s="103">
        <v>5</v>
      </c>
      <c r="H105" s="104">
        <v>0</v>
      </c>
      <c r="I105" s="103">
        <v>5</v>
      </c>
      <c r="J105" s="26"/>
    </row>
    <row r="106" spans="1:10" ht="13.5" customHeight="1">
      <c r="A106" s="30">
        <v>1184</v>
      </c>
      <c r="B106" s="93">
        <v>89</v>
      </c>
      <c r="C106" s="107" t="s">
        <v>96</v>
      </c>
      <c r="D106" s="107" t="s">
        <v>97</v>
      </c>
      <c r="E106" s="112">
        <v>0</v>
      </c>
      <c r="F106" s="102" t="s">
        <v>88</v>
      </c>
      <c r="G106" s="103">
        <v>5217</v>
      </c>
      <c r="H106" s="104">
        <v>268</v>
      </c>
      <c r="I106" s="103">
        <v>4949</v>
      </c>
      <c r="J106" s="26"/>
    </row>
    <row r="107" spans="1:10" ht="18" customHeight="1" thickBot="1">
      <c r="A107" s="15"/>
      <c r="B107" s="86"/>
      <c r="C107" s="87" t="s">
        <v>82</v>
      </c>
      <c r="D107" s="87" t="s">
        <v>181</v>
      </c>
      <c r="E107" s="110">
        <v>142754000</v>
      </c>
      <c r="F107" s="124">
        <f>I107/E107*100000</f>
        <v>276.4742143827844</v>
      </c>
      <c r="G107" s="125">
        <v>417715</v>
      </c>
      <c r="H107" s="125">
        <v>23037</v>
      </c>
      <c r="I107" s="126">
        <f>G107-H107</f>
        <v>394678</v>
      </c>
      <c r="J107" s="29"/>
    </row>
    <row r="108" spans="1:5" s="6" customFormat="1" ht="15" customHeight="1">
      <c r="A108" s="36"/>
      <c r="B108" s="42"/>
      <c r="E108" s="92"/>
    </row>
    <row r="110" ht="15" customHeight="1"/>
    <row r="111" ht="12.75">
      <c r="A111" s="32"/>
    </row>
  </sheetData>
  <mergeCells count="8">
    <mergeCell ref="B3:I3"/>
    <mergeCell ref="B4:I4"/>
    <mergeCell ref="B6:L6"/>
    <mergeCell ref="B7:J7"/>
    <mergeCell ref="B12:L12"/>
    <mergeCell ref="B5:I5"/>
    <mergeCell ref="B13:I13"/>
    <mergeCell ref="B8:I8"/>
  </mergeCells>
  <printOptions horizontalCentered="1"/>
  <pageMargins left="0.7874015748031497" right="0.7874015748031497" top="0.5511811023622047" bottom="0.7874015748031497" header="0.3937007874015748" footer="0.3937007874015748"/>
  <pageSetup horizontalDpi="600" verticalDpi="600" orientation="portrait" paperSize="9" r:id="rId4"/>
  <headerFooter alignWithMargins="0">
    <oddFooter xml:space="preserve">&amp;RCompiled by&amp;"Arial,Курсив" AIDS Foundation East-West (AFEW)
&amp;"Arial,Обычный"Подготовлено «СПИД Фондом Восток-Запад» &amp;"Arial,Курсив"(AFEW)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11"/>
  <sheetViews>
    <sheetView tabSelected="1" view="pageBreakPreview" zoomScaleSheetLayoutView="100" workbookViewId="0" topLeftCell="B1">
      <selection activeCell="H17" sqref="H17"/>
    </sheetView>
  </sheetViews>
  <sheetFormatPr defaultColWidth="9.140625" defaultRowHeight="12.75"/>
  <cols>
    <col min="1" max="1" width="5.7109375" style="2" hidden="1" customWidth="1"/>
    <col min="2" max="2" width="4.57421875" style="38" customWidth="1"/>
    <col min="3" max="3" width="26.8515625" style="8" hidden="1" customWidth="1"/>
    <col min="4" max="4" width="34.57421875" style="8" customWidth="1"/>
    <col min="5" max="5" width="14.140625" style="8" customWidth="1"/>
    <col min="6" max="6" width="14.140625" style="1" hidden="1" customWidth="1"/>
    <col min="7" max="7" width="10.7109375" style="17" customWidth="1"/>
    <col min="8" max="8" width="11.28125" style="1" customWidth="1"/>
    <col min="9" max="9" width="11.57421875" style="1" customWidth="1"/>
    <col min="10" max="10" width="11.140625" style="1" customWidth="1"/>
    <col min="11" max="16384" width="9.140625" style="1" customWidth="1"/>
  </cols>
  <sheetData>
    <row r="1" ht="12.75"/>
    <row r="2" spans="7:13" ht="15">
      <c r="G2" s="122"/>
      <c r="H2" s="122"/>
      <c r="I2" s="122"/>
      <c r="J2" s="122"/>
      <c r="K2" s="122"/>
      <c r="L2" s="122"/>
      <c r="M2" s="22"/>
    </row>
    <row r="3" spans="2:10" ht="15" hidden="1">
      <c r="B3" s="118" t="s">
        <v>1</v>
      </c>
      <c r="C3" s="118"/>
      <c r="D3" s="118"/>
      <c r="E3" s="118"/>
      <c r="F3" s="118"/>
      <c r="G3" s="118"/>
      <c r="H3" s="118"/>
      <c r="I3" s="118"/>
      <c r="J3" s="19"/>
    </row>
    <row r="4" spans="2:10" ht="12.75" hidden="1">
      <c r="B4" s="119" t="s">
        <v>89</v>
      </c>
      <c r="C4" s="119"/>
      <c r="D4" s="119"/>
      <c r="E4" s="119"/>
      <c r="F4" s="119"/>
      <c r="G4" s="119"/>
      <c r="H4" s="119"/>
      <c r="I4" s="119"/>
      <c r="J4" s="20"/>
    </row>
    <row r="5" spans="2:10" ht="12.75" hidden="1">
      <c r="B5" s="116" t="s">
        <v>2</v>
      </c>
      <c r="C5" s="116"/>
      <c r="D5" s="116"/>
      <c r="E5" s="116"/>
      <c r="F5" s="116"/>
      <c r="G5" s="116"/>
      <c r="H5" s="116"/>
      <c r="I5" s="116"/>
      <c r="J5" s="18"/>
    </row>
    <row r="6" spans="2:11" ht="15">
      <c r="B6" s="118" t="s">
        <v>1</v>
      </c>
      <c r="C6" s="118"/>
      <c r="D6" s="118"/>
      <c r="E6" s="118"/>
      <c r="F6" s="118"/>
      <c r="G6" s="118"/>
      <c r="H6" s="118"/>
      <c r="I6" s="118"/>
      <c r="J6" s="72"/>
      <c r="K6" s="72"/>
    </row>
    <row r="7" spans="2:16" ht="12.75">
      <c r="B7" s="121" t="s">
        <v>206</v>
      </c>
      <c r="C7" s="121"/>
      <c r="D7" s="121"/>
      <c r="E7" s="121"/>
      <c r="F7" s="121"/>
      <c r="G7" s="121"/>
      <c r="H7" s="121"/>
      <c r="I7" s="121"/>
      <c r="J7" s="21"/>
      <c r="K7" s="78"/>
      <c r="P7" s="55"/>
    </row>
    <row r="8" spans="2:11" ht="12.75">
      <c r="B8" s="116" t="s">
        <v>2</v>
      </c>
      <c r="C8" s="116"/>
      <c r="D8" s="116"/>
      <c r="E8" s="116"/>
      <c r="F8" s="116"/>
      <c r="G8" s="116"/>
      <c r="H8" s="116"/>
      <c r="I8" s="116"/>
      <c r="J8" s="73"/>
      <c r="K8" s="73"/>
    </row>
    <row r="9" spans="1:256" ht="12.75">
      <c r="A9" s="67"/>
      <c r="B9" s="67"/>
      <c r="C9" s="67"/>
      <c r="D9" s="67" t="s">
        <v>183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ht="12.75">
      <c r="A10" s="74"/>
      <c r="B10" s="74"/>
      <c r="C10" s="74"/>
      <c r="D10" s="74" t="s">
        <v>185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  <c r="IV10" s="74"/>
    </row>
    <row r="11" spans="1:256" ht="12.75">
      <c r="A11" s="74"/>
      <c r="B11" s="74"/>
      <c r="C11" s="74"/>
      <c r="D11" s="74" t="s">
        <v>186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</row>
    <row r="12" spans="2:11" ht="13.5" thickBot="1">
      <c r="B12" s="115" t="s">
        <v>5</v>
      </c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0" ht="15" customHeight="1" hidden="1" thickBot="1">
      <c r="A13" s="31"/>
      <c r="B13" s="117" t="s">
        <v>86</v>
      </c>
      <c r="C13" s="117"/>
      <c r="D13" s="117"/>
      <c r="E13" s="117"/>
      <c r="F13" s="117"/>
      <c r="G13" s="117"/>
      <c r="H13" s="117"/>
      <c r="I13" s="117"/>
      <c r="J13" s="23"/>
    </row>
    <row r="14" spans="1:11" ht="60" customHeight="1" thickBot="1">
      <c r="A14" s="32" t="s">
        <v>81</v>
      </c>
      <c r="B14" s="68" t="s">
        <v>6</v>
      </c>
      <c r="C14" s="88"/>
      <c r="D14" s="14" t="s">
        <v>177</v>
      </c>
      <c r="E14" s="9" t="s">
        <v>83</v>
      </c>
      <c r="F14" s="69" t="s">
        <v>182</v>
      </c>
      <c r="G14" s="70" t="s">
        <v>84</v>
      </c>
      <c r="H14" s="10" t="s">
        <v>3</v>
      </c>
      <c r="I14" s="37" t="s">
        <v>4</v>
      </c>
      <c r="J14" s="79"/>
      <c r="K14" s="79"/>
    </row>
    <row r="15" spans="1:10" ht="50.25" customHeight="1" hidden="1" thickBot="1">
      <c r="A15" s="32" t="s">
        <v>0</v>
      </c>
      <c r="B15" s="40" t="s">
        <v>6</v>
      </c>
      <c r="C15" s="49"/>
      <c r="D15" s="49"/>
      <c r="E15" s="63" t="s">
        <v>83</v>
      </c>
      <c r="F15" s="50" t="s">
        <v>87</v>
      </c>
      <c r="G15" s="64" t="s">
        <v>84</v>
      </c>
      <c r="H15" s="44" t="s">
        <v>3</v>
      </c>
      <c r="I15" s="65" t="s">
        <v>4</v>
      </c>
      <c r="J15" s="24"/>
    </row>
    <row r="16" spans="1:10" s="7" customFormat="1" ht="18.75" customHeight="1">
      <c r="A16" s="11"/>
      <c r="B16" s="41"/>
      <c r="C16" s="52" t="s">
        <v>7</v>
      </c>
      <c r="D16" s="89" t="s">
        <v>179</v>
      </c>
      <c r="E16" s="113">
        <v>417715</v>
      </c>
      <c r="F16" s="113">
        <v>142754000</v>
      </c>
      <c r="G16" s="114">
        <f>I16/F16*100000</f>
        <v>276.4742143827844</v>
      </c>
      <c r="H16" s="113">
        <v>23037</v>
      </c>
      <c r="I16" s="113">
        <f>E16-H16</f>
        <v>394678</v>
      </c>
      <c r="J16" s="25"/>
    </row>
    <row r="17" spans="1:10" s="47" customFormat="1" ht="13.5" customHeight="1">
      <c r="A17" s="45">
        <v>1134</v>
      </c>
      <c r="B17" s="97">
        <v>1</v>
      </c>
      <c r="C17" s="107" t="s">
        <v>68</v>
      </c>
      <c r="D17" s="107" t="s">
        <v>162</v>
      </c>
      <c r="E17" s="103">
        <v>36374</v>
      </c>
      <c r="F17" s="112">
        <v>4581000</v>
      </c>
      <c r="G17" s="102">
        <v>758.3060467146911</v>
      </c>
      <c r="H17" s="104">
        <v>1636</v>
      </c>
      <c r="I17" s="103">
        <v>34738</v>
      </c>
      <c r="J17" s="46"/>
    </row>
    <row r="18" spans="1:10" s="7" customFormat="1" ht="13.5" customHeight="1">
      <c r="A18" s="12">
        <v>1142</v>
      </c>
      <c r="B18" s="97">
        <v>2</v>
      </c>
      <c r="C18" s="107" t="s">
        <v>59</v>
      </c>
      <c r="D18" s="107" t="s">
        <v>154</v>
      </c>
      <c r="E18" s="103">
        <v>34545</v>
      </c>
      <c r="F18" s="112">
        <v>4410000</v>
      </c>
      <c r="G18" s="102">
        <v>720.7936507936507</v>
      </c>
      <c r="H18" s="104">
        <v>2758</v>
      </c>
      <c r="I18" s="103">
        <v>31787</v>
      </c>
      <c r="J18" s="25"/>
    </row>
    <row r="19" spans="1:10" s="47" customFormat="1" ht="13.5" customHeight="1">
      <c r="A19" s="45">
        <v>1153</v>
      </c>
      <c r="B19" s="97">
        <v>3</v>
      </c>
      <c r="C19" s="107" t="s">
        <v>46</v>
      </c>
      <c r="D19" s="107" t="s">
        <v>142</v>
      </c>
      <c r="E19" s="103">
        <v>31911</v>
      </c>
      <c r="F19" s="112">
        <v>6628000</v>
      </c>
      <c r="G19" s="102">
        <v>470.50392275196134</v>
      </c>
      <c r="H19" s="104">
        <v>726</v>
      </c>
      <c r="I19" s="103">
        <v>31185</v>
      </c>
      <c r="J19" s="46"/>
    </row>
    <row r="20" spans="1:10" s="7" customFormat="1" ht="13.5" customHeight="1">
      <c r="A20" s="12">
        <v>1173</v>
      </c>
      <c r="B20" s="97">
        <v>4</v>
      </c>
      <c r="C20" s="107" t="s">
        <v>40</v>
      </c>
      <c r="D20" s="107" t="s">
        <v>136</v>
      </c>
      <c r="E20" s="103">
        <v>31260</v>
      </c>
      <c r="F20" s="112">
        <v>3189000</v>
      </c>
      <c r="G20" s="102">
        <v>929.8526183756665</v>
      </c>
      <c r="H20" s="104">
        <v>1607</v>
      </c>
      <c r="I20" s="103">
        <v>29653</v>
      </c>
      <c r="J20" s="25"/>
    </row>
    <row r="21" spans="1:10" s="47" customFormat="1" ht="13.5" customHeight="1">
      <c r="A21" s="45">
        <v>1188</v>
      </c>
      <c r="B21" s="97">
        <v>5</v>
      </c>
      <c r="C21" s="107" t="s">
        <v>67</v>
      </c>
      <c r="D21" s="103" t="s">
        <v>201</v>
      </c>
      <c r="E21" s="103">
        <v>30133</v>
      </c>
      <c r="F21" s="112">
        <v>10425000</v>
      </c>
      <c r="G21" s="102">
        <v>285.189448441247</v>
      </c>
      <c r="H21" s="104">
        <v>402</v>
      </c>
      <c r="I21" s="103">
        <v>29731</v>
      </c>
      <c r="J21" s="46"/>
    </row>
    <row r="22" spans="1:10" s="7" customFormat="1" ht="13.5" customHeight="1">
      <c r="A22" s="12">
        <v>1162</v>
      </c>
      <c r="B22" s="97">
        <v>6</v>
      </c>
      <c r="C22" s="107" t="s">
        <v>187</v>
      </c>
      <c r="D22" s="107" t="s">
        <v>129</v>
      </c>
      <c r="E22" s="103">
        <v>23317</v>
      </c>
      <c r="F22" s="111">
        <v>2393000</v>
      </c>
      <c r="G22" s="102">
        <v>917.3422482239866</v>
      </c>
      <c r="H22" s="104">
        <v>1365</v>
      </c>
      <c r="I22" s="103">
        <v>21952</v>
      </c>
      <c r="J22" s="25"/>
    </row>
    <row r="23" spans="1:10" s="47" customFormat="1" ht="13.5" customHeight="1">
      <c r="A23" s="45">
        <v>1145</v>
      </c>
      <c r="B23" s="97">
        <v>7</v>
      </c>
      <c r="C23" s="107" t="s">
        <v>65</v>
      </c>
      <c r="D23" s="107" t="s">
        <v>160</v>
      </c>
      <c r="E23" s="103">
        <v>18045</v>
      </c>
      <c r="F23" s="112">
        <v>3531000</v>
      </c>
      <c r="G23" s="102">
        <v>509.85556499575193</v>
      </c>
      <c r="H23" s="104">
        <v>42</v>
      </c>
      <c r="I23" s="103">
        <v>18003</v>
      </c>
      <c r="J23" s="46"/>
    </row>
    <row r="24" spans="1:10" s="7" customFormat="1" ht="13.5" customHeight="1">
      <c r="A24" s="12">
        <v>1135</v>
      </c>
      <c r="B24" s="97">
        <v>8</v>
      </c>
      <c r="C24" s="107" t="s">
        <v>51</v>
      </c>
      <c r="D24" s="107" t="s">
        <v>147</v>
      </c>
      <c r="E24" s="103">
        <v>17002</v>
      </c>
      <c r="F24" s="112">
        <v>2138000</v>
      </c>
      <c r="G24" s="102">
        <v>789.5696913002806</v>
      </c>
      <c r="H24" s="104">
        <v>121</v>
      </c>
      <c r="I24" s="103">
        <v>16881</v>
      </c>
      <c r="J24" s="25"/>
    </row>
    <row r="25" spans="1:10" s="47" customFormat="1" ht="13.5" customHeight="1">
      <c r="A25" s="45">
        <v>1168</v>
      </c>
      <c r="B25" s="97">
        <v>9</v>
      </c>
      <c r="C25" s="107" t="s">
        <v>43</v>
      </c>
      <c r="D25" s="103" t="s">
        <v>139</v>
      </c>
      <c r="E25" s="103">
        <v>12864</v>
      </c>
      <c r="F25" s="112">
        <v>1644000</v>
      </c>
      <c r="G25" s="102">
        <v>761.7396593673966</v>
      </c>
      <c r="H25" s="104">
        <v>341</v>
      </c>
      <c r="I25" s="103">
        <v>12523</v>
      </c>
      <c r="J25" s="46"/>
    </row>
    <row r="26" spans="1:10" s="7" customFormat="1" ht="13.5" customHeight="1">
      <c r="A26" s="12">
        <v>1169</v>
      </c>
      <c r="B26" s="97">
        <v>10</v>
      </c>
      <c r="C26" s="107" t="s">
        <v>80</v>
      </c>
      <c r="D26" s="107" t="s">
        <v>176</v>
      </c>
      <c r="E26" s="103">
        <v>11334</v>
      </c>
      <c r="F26" s="112">
        <v>1478000</v>
      </c>
      <c r="G26" s="102">
        <v>697.2936400541272</v>
      </c>
      <c r="H26" s="104">
        <v>1028</v>
      </c>
      <c r="I26" s="103">
        <v>10306</v>
      </c>
      <c r="J26" s="25"/>
    </row>
    <row r="27" spans="1:10" s="7" customFormat="1" ht="13.5" customHeight="1">
      <c r="A27" s="12"/>
      <c r="B27" s="80"/>
      <c r="C27" s="53"/>
      <c r="D27" s="95" t="s">
        <v>178</v>
      </c>
      <c r="E27" s="98">
        <f>SUM(E17:E26)</f>
        <v>246785</v>
      </c>
      <c r="F27" s="98">
        <f>SUM(F17:F26)</f>
        <v>40417000</v>
      </c>
      <c r="G27" s="127">
        <f>AVERAGE(G17:G26)</f>
        <v>684.0446491018758</v>
      </c>
      <c r="H27" s="98">
        <f>SUM(H17:H26)</f>
        <v>10026</v>
      </c>
      <c r="I27" s="98">
        <f>SUM(I17:I26)</f>
        <v>236759</v>
      </c>
      <c r="J27" s="25"/>
    </row>
    <row r="28" spans="1:10" s="7" customFormat="1" ht="13.5" customHeight="1">
      <c r="A28" s="12">
        <v>1148</v>
      </c>
      <c r="B28" s="81">
        <v>11</v>
      </c>
      <c r="C28" s="107" t="s">
        <v>37</v>
      </c>
      <c r="D28" s="107" t="s">
        <v>133</v>
      </c>
      <c r="E28" s="103">
        <v>9620</v>
      </c>
      <c r="F28" s="112">
        <v>2839000</v>
      </c>
      <c r="G28" s="102">
        <v>334.2726312081719</v>
      </c>
      <c r="H28" s="104">
        <v>130</v>
      </c>
      <c r="I28" s="103">
        <v>9490</v>
      </c>
      <c r="J28" s="26"/>
    </row>
    <row r="29" spans="1:10" s="47" customFormat="1" ht="13.5" customHeight="1">
      <c r="A29" s="45">
        <v>1136</v>
      </c>
      <c r="B29" s="97">
        <v>12</v>
      </c>
      <c r="C29" s="107" t="s">
        <v>14</v>
      </c>
      <c r="D29" s="107" t="s">
        <v>108</v>
      </c>
      <c r="E29" s="103">
        <v>8732</v>
      </c>
      <c r="F29" s="112">
        <v>3762000</v>
      </c>
      <c r="G29" s="102">
        <v>220.65390749601275</v>
      </c>
      <c r="H29" s="104">
        <v>431</v>
      </c>
      <c r="I29" s="103">
        <v>8301</v>
      </c>
      <c r="J29" s="26"/>
    </row>
    <row r="30" spans="1:10" s="7" customFormat="1" ht="13.5" customHeight="1">
      <c r="A30" s="12">
        <v>1133</v>
      </c>
      <c r="B30" s="97">
        <v>13</v>
      </c>
      <c r="C30" s="107" t="s">
        <v>188</v>
      </c>
      <c r="D30" s="107" t="s">
        <v>195</v>
      </c>
      <c r="E30" s="103">
        <v>8416</v>
      </c>
      <c r="F30" s="112">
        <v>1314000</v>
      </c>
      <c r="G30" s="102">
        <v>620.7001522070015</v>
      </c>
      <c r="H30" s="104">
        <v>260</v>
      </c>
      <c r="I30" s="103">
        <v>8156</v>
      </c>
      <c r="J30" s="27"/>
    </row>
    <row r="31" spans="1:10" s="47" customFormat="1" ht="13.5" customHeight="1">
      <c r="A31" s="45">
        <v>1120</v>
      </c>
      <c r="B31" s="97">
        <v>14</v>
      </c>
      <c r="C31" s="107" t="s">
        <v>64</v>
      </c>
      <c r="D31" s="107" t="s">
        <v>159</v>
      </c>
      <c r="E31" s="103">
        <v>8194</v>
      </c>
      <c r="F31" s="112">
        <v>1336000</v>
      </c>
      <c r="G31" s="102">
        <v>565.5688622754491</v>
      </c>
      <c r="H31" s="104">
        <v>638</v>
      </c>
      <c r="I31" s="103">
        <v>7556</v>
      </c>
      <c r="J31" s="26"/>
    </row>
    <row r="32" spans="1:10" s="7" customFormat="1" ht="13.5" customHeight="1">
      <c r="A32" s="12">
        <v>1160</v>
      </c>
      <c r="B32" s="97">
        <v>15</v>
      </c>
      <c r="C32" s="107" t="s">
        <v>57</v>
      </c>
      <c r="D32" s="107" t="s">
        <v>152</v>
      </c>
      <c r="E32" s="103">
        <v>8156</v>
      </c>
      <c r="F32" s="112">
        <v>2608000</v>
      </c>
      <c r="G32" s="102">
        <v>312.0398773006135</v>
      </c>
      <c r="H32" s="104">
        <v>18</v>
      </c>
      <c r="I32" s="103">
        <v>8138</v>
      </c>
      <c r="J32" s="27"/>
    </row>
    <row r="33" spans="1:10" s="47" customFormat="1" ht="13.5" customHeight="1">
      <c r="A33" s="45">
        <v>1139</v>
      </c>
      <c r="B33" s="97">
        <v>16</v>
      </c>
      <c r="C33" s="107" t="s">
        <v>189</v>
      </c>
      <c r="D33" s="107" t="s">
        <v>205</v>
      </c>
      <c r="E33" s="103">
        <v>7838</v>
      </c>
      <c r="F33" s="112">
        <v>2748000</v>
      </c>
      <c r="G33" s="102">
        <v>261.46288209606985</v>
      </c>
      <c r="H33" s="104">
        <v>653</v>
      </c>
      <c r="I33" s="103">
        <v>7185</v>
      </c>
      <c r="J33" s="26"/>
    </row>
    <row r="34" spans="1:10" s="7" customFormat="1" ht="14.25" customHeight="1">
      <c r="A34" s="12">
        <v>1172</v>
      </c>
      <c r="B34" s="97">
        <v>17</v>
      </c>
      <c r="C34" s="107" t="s">
        <v>190</v>
      </c>
      <c r="D34" s="107" t="s">
        <v>196</v>
      </c>
      <c r="E34" s="103">
        <v>7520</v>
      </c>
      <c r="F34" s="112">
        <v>2850000</v>
      </c>
      <c r="G34" s="102">
        <v>261.2982456140351</v>
      </c>
      <c r="H34" s="104">
        <v>73</v>
      </c>
      <c r="I34" s="103">
        <v>7447</v>
      </c>
      <c r="J34" s="27"/>
    </row>
    <row r="35" spans="1:10" s="47" customFormat="1" ht="13.5" customHeight="1">
      <c r="A35" s="45">
        <v>1102</v>
      </c>
      <c r="B35" s="97">
        <v>18</v>
      </c>
      <c r="C35" s="107" t="s">
        <v>21</v>
      </c>
      <c r="D35" s="107" t="s">
        <v>116</v>
      </c>
      <c r="E35" s="103">
        <v>7165</v>
      </c>
      <c r="F35" s="112">
        <v>2019000</v>
      </c>
      <c r="G35" s="102">
        <v>290.3912828132739</v>
      </c>
      <c r="H35" s="104">
        <v>1302</v>
      </c>
      <c r="I35" s="103">
        <v>5863</v>
      </c>
      <c r="J35" s="26"/>
    </row>
    <row r="36" spans="1:10" s="7" customFormat="1" ht="13.5" customHeight="1">
      <c r="A36" s="12">
        <v>1156</v>
      </c>
      <c r="B36" s="97">
        <v>19</v>
      </c>
      <c r="C36" s="107" t="s">
        <v>92</v>
      </c>
      <c r="D36" s="107" t="s">
        <v>98</v>
      </c>
      <c r="E36" s="103">
        <v>7100</v>
      </c>
      <c r="F36" s="112">
        <v>4063000</v>
      </c>
      <c r="G36" s="102">
        <v>160.27565838050702</v>
      </c>
      <c r="H36" s="104">
        <v>588</v>
      </c>
      <c r="I36" s="103">
        <v>6512</v>
      </c>
      <c r="J36" s="27"/>
    </row>
    <row r="37" spans="1:10" s="47" customFormat="1" ht="13.5" customHeight="1">
      <c r="A37" s="45">
        <v>1167</v>
      </c>
      <c r="B37" s="97">
        <v>20</v>
      </c>
      <c r="C37" s="107" t="s">
        <v>20</v>
      </c>
      <c r="D37" s="108" t="s">
        <v>115</v>
      </c>
      <c r="E37" s="103">
        <v>6651</v>
      </c>
      <c r="F37" s="112">
        <v>5096000</v>
      </c>
      <c r="G37" s="102">
        <v>100.5690737833595</v>
      </c>
      <c r="H37" s="104">
        <v>1526</v>
      </c>
      <c r="I37" s="103">
        <v>5125</v>
      </c>
      <c r="J37" s="26"/>
    </row>
    <row r="38" spans="1:10" s="7" customFormat="1" ht="13.5" customHeight="1">
      <c r="A38" s="12">
        <v>1166</v>
      </c>
      <c r="B38" s="97">
        <v>21</v>
      </c>
      <c r="C38" s="107" t="s">
        <v>35</v>
      </c>
      <c r="D38" s="107" t="s">
        <v>131</v>
      </c>
      <c r="E38" s="103">
        <v>6080</v>
      </c>
      <c r="F38" s="112">
        <v>1407000</v>
      </c>
      <c r="G38" s="102">
        <v>389.33901918976545</v>
      </c>
      <c r="H38" s="104">
        <v>602</v>
      </c>
      <c r="I38" s="103">
        <v>5478</v>
      </c>
      <c r="J38" s="26"/>
    </row>
    <row r="39" spans="1:10" s="47" customFormat="1" ht="13.5" customHeight="1">
      <c r="A39" s="45">
        <v>1119</v>
      </c>
      <c r="B39" s="97">
        <v>22</v>
      </c>
      <c r="C39" s="107" t="s">
        <v>34</v>
      </c>
      <c r="D39" s="107" t="s">
        <v>130</v>
      </c>
      <c r="E39" s="103">
        <v>5907</v>
      </c>
      <c r="F39" s="112">
        <v>940000</v>
      </c>
      <c r="G39" s="102">
        <v>457.5531914893617</v>
      </c>
      <c r="H39" s="104">
        <v>1606</v>
      </c>
      <c r="I39" s="103">
        <v>4301</v>
      </c>
      <c r="J39" s="26"/>
    </row>
    <row r="40" spans="1:10" s="7" customFormat="1" ht="13.5" customHeight="1">
      <c r="A40" s="12">
        <v>1111</v>
      </c>
      <c r="B40" s="97">
        <v>23</v>
      </c>
      <c r="C40" s="107" t="s">
        <v>29</v>
      </c>
      <c r="D40" s="107" t="s">
        <v>124</v>
      </c>
      <c r="E40" s="103">
        <v>5704</v>
      </c>
      <c r="F40" s="112">
        <v>2636000</v>
      </c>
      <c r="G40" s="102">
        <v>199.96206373292867</v>
      </c>
      <c r="H40" s="104">
        <v>433</v>
      </c>
      <c r="I40" s="103">
        <v>5271</v>
      </c>
      <c r="J40" s="28"/>
    </row>
    <row r="41" spans="1:10" s="47" customFormat="1" ht="13.5" customHeight="1">
      <c r="A41" s="45">
        <v>1149</v>
      </c>
      <c r="B41" s="97">
        <v>24</v>
      </c>
      <c r="C41" s="107" t="s">
        <v>19</v>
      </c>
      <c r="D41" s="107" t="s">
        <v>114</v>
      </c>
      <c r="E41" s="103">
        <v>5293</v>
      </c>
      <c r="F41" s="112">
        <v>2543000</v>
      </c>
      <c r="G41" s="102">
        <v>201.88753440817933</v>
      </c>
      <c r="H41" s="104">
        <v>159</v>
      </c>
      <c r="I41" s="103">
        <v>5134</v>
      </c>
      <c r="J41" s="26"/>
    </row>
    <row r="42" spans="1:10" s="7" customFormat="1" ht="15.75" customHeight="1">
      <c r="A42" s="33">
        <v>1187</v>
      </c>
      <c r="B42" s="97">
        <v>25</v>
      </c>
      <c r="C42" s="107" t="s">
        <v>96</v>
      </c>
      <c r="D42" s="107" t="s">
        <v>97</v>
      </c>
      <c r="E42" s="103">
        <v>5217</v>
      </c>
      <c r="F42" s="112">
        <v>0</v>
      </c>
      <c r="G42" s="102" t="s">
        <v>88</v>
      </c>
      <c r="H42" s="104">
        <v>268</v>
      </c>
      <c r="I42" s="103">
        <v>4949</v>
      </c>
      <c r="J42" s="26"/>
    </row>
    <row r="43" spans="1:10" s="47" customFormat="1" ht="13.5" customHeight="1">
      <c r="A43" s="45">
        <v>1176</v>
      </c>
      <c r="B43" s="97">
        <v>26</v>
      </c>
      <c r="C43" s="107" t="s">
        <v>32</v>
      </c>
      <c r="D43" s="107" t="s">
        <v>127</v>
      </c>
      <c r="E43" s="103">
        <v>4785</v>
      </c>
      <c r="F43" s="112">
        <v>3411000</v>
      </c>
      <c r="G43" s="102">
        <v>137.02726473175022</v>
      </c>
      <c r="H43" s="104">
        <v>111</v>
      </c>
      <c r="I43" s="103">
        <v>4674</v>
      </c>
      <c r="J43" s="26"/>
    </row>
    <row r="44" spans="1:10" s="7" customFormat="1" ht="13.5" customHeight="1">
      <c r="A44" s="12">
        <v>1129</v>
      </c>
      <c r="B44" s="97">
        <v>27</v>
      </c>
      <c r="C44" s="107" t="s">
        <v>63</v>
      </c>
      <c r="D44" s="107" t="s">
        <v>158</v>
      </c>
      <c r="E44" s="103">
        <v>4627</v>
      </c>
      <c r="F44" s="112">
        <v>1600000</v>
      </c>
      <c r="G44" s="102">
        <v>250.3125</v>
      </c>
      <c r="H44" s="104">
        <v>622</v>
      </c>
      <c r="I44" s="103">
        <v>4005</v>
      </c>
      <c r="J44" s="26"/>
    </row>
    <row r="45" spans="1:10" s="47" customFormat="1" ht="13.5" customHeight="1">
      <c r="A45" s="45">
        <v>1143</v>
      </c>
      <c r="B45" s="97">
        <v>28</v>
      </c>
      <c r="C45" s="107" t="s">
        <v>33</v>
      </c>
      <c r="D45" s="107" t="s">
        <v>128</v>
      </c>
      <c r="E45" s="103">
        <v>4053</v>
      </c>
      <c r="F45" s="112">
        <v>1100000</v>
      </c>
      <c r="G45" s="102">
        <v>347.54545454545456</v>
      </c>
      <c r="H45" s="104">
        <v>230</v>
      </c>
      <c r="I45" s="103">
        <v>3823</v>
      </c>
      <c r="J45" s="26"/>
    </row>
    <row r="46" spans="1:10" ht="13.5" customHeight="1">
      <c r="A46" s="34">
        <v>1113</v>
      </c>
      <c r="B46" s="97">
        <v>29</v>
      </c>
      <c r="C46" s="107" t="s">
        <v>55</v>
      </c>
      <c r="D46" s="107" t="s">
        <v>150</v>
      </c>
      <c r="E46" s="103">
        <v>3894</v>
      </c>
      <c r="F46" s="112">
        <v>4304000</v>
      </c>
      <c r="G46" s="102">
        <v>86.59386617100371</v>
      </c>
      <c r="H46" s="104">
        <v>167</v>
      </c>
      <c r="I46" s="103">
        <v>3727</v>
      </c>
      <c r="J46" s="26"/>
    </row>
    <row r="47" spans="1:10" s="55" customFormat="1" ht="13.5" customHeight="1">
      <c r="A47" s="54">
        <v>1170</v>
      </c>
      <c r="B47" s="97">
        <v>30</v>
      </c>
      <c r="C47" s="107" t="s">
        <v>91</v>
      </c>
      <c r="D47" s="107" t="s">
        <v>110</v>
      </c>
      <c r="E47" s="103">
        <v>3145</v>
      </c>
      <c r="F47" s="112">
        <v>1544000</v>
      </c>
      <c r="G47" s="102">
        <v>202.59067357512956</v>
      </c>
      <c r="H47" s="104">
        <v>17</v>
      </c>
      <c r="I47" s="103">
        <v>3128</v>
      </c>
      <c r="J47" s="26"/>
    </row>
    <row r="48" spans="1:11" ht="13.5" customHeight="1">
      <c r="A48" s="30">
        <v>1117</v>
      </c>
      <c r="B48" s="97">
        <v>31</v>
      </c>
      <c r="C48" s="107" t="s">
        <v>90</v>
      </c>
      <c r="D48" s="107" t="s">
        <v>99</v>
      </c>
      <c r="E48" s="103">
        <v>2925</v>
      </c>
      <c r="F48" s="112">
        <v>964000</v>
      </c>
      <c r="G48" s="102">
        <v>262.655601659751</v>
      </c>
      <c r="H48" s="104">
        <v>393</v>
      </c>
      <c r="I48" s="103">
        <v>2532</v>
      </c>
      <c r="J48" s="26"/>
      <c r="K48" s="13"/>
    </row>
    <row r="49" spans="1:10" s="55" customFormat="1" ht="13.5" customHeight="1">
      <c r="A49" s="56">
        <v>1101</v>
      </c>
      <c r="B49" s="97">
        <v>32</v>
      </c>
      <c r="C49" s="107" t="s">
        <v>47</v>
      </c>
      <c r="D49" s="107" t="s">
        <v>143</v>
      </c>
      <c r="E49" s="103">
        <v>2336</v>
      </c>
      <c r="F49" s="112">
        <v>864000</v>
      </c>
      <c r="G49" s="102">
        <v>263.54166666666663</v>
      </c>
      <c r="H49" s="104">
        <v>59</v>
      </c>
      <c r="I49" s="103">
        <v>2277</v>
      </c>
      <c r="J49" s="26"/>
    </row>
    <row r="50" spans="1:10" s="2" customFormat="1" ht="13.5" customHeight="1">
      <c r="A50" s="12">
        <v>1159</v>
      </c>
      <c r="B50" s="97">
        <v>33</v>
      </c>
      <c r="C50" s="107" t="s">
        <v>49</v>
      </c>
      <c r="D50" s="107" t="s">
        <v>145</v>
      </c>
      <c r="E50" s="103">
        <v>2200</v>
      </c>
      <c r="F50" s="112">
        <v>2650000</v>
      </c>
      <c r="G50" s="102">
        <v>81.84905660377359</v>
      </c>
      <c r="H50" s="104">
        <v>31</v>
      </c>
      <c r="I50" s="103">
        <v>2169</v>
      </c>
      <c r="J50" s="26"/>
    </row>
    <row r="51" spans="1:10" s="57" customFormat="1" ht="13.5" customHeight="1">
      <c r="A51" s="54">
        <v>1179</v>
      </c>
      <c r="B51" s="97">
        <v>34</v>
      </c>
      <c r="C51" s="107" t="s">
        <v>56</v>
      </c>
      <c r="D51" s="107" t="s">
        <v>151</v>
      </c>
      <c r="E51" s="103">
        <v>2120</v>
      </c>
      <c r="F51" s="112">
        <v>1182000</v>
      </c>
      <c r="G51" s="102">
        <v>148.22335025380713</v>
      </c>
      <c r="H51" s="104">
        <v>368</v>
      </c>
      <c r="I51" s="103">
        <v>1752</v>
      </c>
      <c r="J51" s="26"/>
    </row>
    <row r="52" spans="1:150" s="3" customFormat="1" ht="13.5" customHeight="1">
      <c r="A52" s="12">
        <v>1141</v>
      </c>
      <c r="B52" s="97">
        <v>35</v>
      </c>
      <c r="C52" s="107" t="s">
        <v>191</v>
      </c>
      <c r="D52" s="107" t="s">
        <v>197</v>
      </c>
      <c r="E52" s="103">
        <v>2070</v>
      </c>
      <c r="F52" s="112">
        <v>1054000</v>
      </c>
      <c r="G52" s="102">
        <v>194.49715370018976</v>
      </c>
      <c r="H52" s="104">
        <v>20</v>
      </c>
      <c r="I52" s="103">
        <v>2050</v>
      </c>
      <c r="J52" s="2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</row>
    <row r="53" spans="1:10" s="58" customFormat="1" ht="13.5" customHeight="1">
      <c r="A53" s="45">
        <v>1132</v>
      </c>
      <c r="B53" s="97">
        <v>36</v>
      </c>
      <c r="C53" s="107" t="s">
        <v>41</v>
      </c>
      <c r="D53" s="107" t="s">
        <v>137</v>
      </c>
      <c r="E53" s="103">
        <v>1993</v>
      </c>
      <c r="F53" s="112">
        <v>980000</v>
      </c>
      <c r="G53" s="102">
        <v>202.2448979591837</v>
      </c>
      <c r="H53" s="104">
        <v>11</v>
      </c>
      <c r="I53" s="103">
        <v>1982</v>
      </c>
      <c r="J53" s="26"/>
    </row>
    <row r="54" spans="1:10" s="2" customFormat="1" ht="13.5" customHeight="1">
      <c r="A54" s="12">
        <v>1118</v>
      </c>
      <c r="B54" s="97">
        <v>37</v>
      </c>
      <c r="C54" s="107" t="s">
        <v>28</v>
      </c>
      <c r="D54" s="107" t="s">
        <v>123</v>
      </c>
      <c r="E54" s="103">
        <v>1838</v>
      </c>
      <c r="F54" s="112">
        <v>1473000</v>
      </c>
      <c r="G54" s="102">
        <v>118.9409368635438</v>
      </c>
      <c r="H54" s="104">
        <v>86</v>
      </c>
      <c r="I54" s="103">
        <v>1752</v>
      </c>
      <c r="J54" s="26"/>
    </row>
    <row r="55" spans="1:10" s="57" customFormat="1" ht="13.5" customHeight="1">
      <c r="A55" s="45">
        <v>1174</v>
      </c>
      <c r="B55" s="97">
        <v>38</v>
      </c>
      <c r="C55" s="107" t="s">
        <v>79</v>
      </c>
      <c r="D55" s="107" t="s">
        <v>175</v>
      </c>
      <c r="E55" s="103">
        <v>1328</v>
      </c>
      <c r="F55" s="112">
        <v>531000</v>
      </c>
      <c r="G55" s="102">
        <v>232.20338983050846</v>
      </c>
      <c r="H55" s="104">
        <v>95</v>
      </c>
      <c r="I55" s="103">
        <v>1233</v>
      </c>
      <c r="J55" s="26"/>
    </row>
    <row r="56" spans="1:10" s="2" customFormat="1" ht="13.5" customHeight="1">
      <c r="A56" s="12">
        <v>1150</v>
      </c>
      <c r="B56" s="97">
        <v>39</v>
      </c>
      <c r="C56" s="107" t="s">
        <v>36</v>
      </c>
      <c r="D56" s="107" t="s">
        <v>132</v>
      </c>
      <c r="E56" s="103">
        <v>1237</v>
      </c>
      <c r="F56" s="112">
        <v>1014000</v>
      </c>
      <c r="G56" s="102">
        <v>110.1577909270217</v>
      </c>
      <c r="H56" s="104">
        <v>120</v>
      </c>
      <c r="I56" s="103">
        <v>1117</v>
      </c>
      <c r="J56" s="26"/>
    </row>
    <row r="57" spans="1:10" s="57" customFormat="1" ht="13.5" customHeight="1">
      <c r="A57" s="45">
        <v>1128</v>
      </c>
      <c r="B57" s="97">
        <v>40</v>
      </c>
      <c r="C57" s="107" t="s">
        <v>27</v>
      </c>
      <c r="D57" s="103" t="s">
        <v>122</v>
      </c>
      <c r="E57" s="103">
        <v>1195</v>
      </c>
      <c r="F57" s="112">
        <v>1331000</v>
      </c>
      <c r="G57" s="102">
        <v>78.36213373403456</v>
      </c>
      <c r="H57" s="104">
        <v>152</v>
      </c>
      <c r="I57" s="103">
        <v>1043</v>
      </c>
      <c r="J57" s="59"/>
    </row>
    <row r="58" spans="1:10" s="2" customFormat="1" ht="13.5" customHeight="1">
      <c r="A58" s="12">
        <v>1137</v>
      </c>
      <c r="B58" s="97">
        <v>41</v>
      </c>
      <c r="C58" s="107" t="s">
        <v>66</v>
      </c>
      <c r="D58" s="107" t="s">
        <v>161</v>
      </c>
      <c r="E58" s="103">
        <v>1162</v>
      </c>
      <c r="F58" s="112">
        <v>1328000</v>
      </c>
      <c r="G58" s="102">
        <v>80.2710843373494</v>
      </c>
      <c r="H58" s="104">
        <v>96</v>
      </c>
      <c r="I58" s="103">
        <v>1066</v>
      </c>
      <c r="J58" s="26"/>
    </row>
    <row r="59" spans="1:10" s="57" customFormat="1" ht="13.5" customHeight="1">
      <c r="A59" s="60">
        <v>1154</v>
      </c>
      <c r="B59" s="97">
        <v>42</v>
      </c>
      <c r="C59" s="107" t="s">
        <v>39</v>
      </c>
      <c r="D59" s="107" t="s">
        <v>135</v>
      </c>
      <c r="E59" s="103">
        <v>1146</v>
      </c>
      <c r="F59" s="112">
        <v>709000</v>
      </c>
      <c r="G59" s="102">
        <v>151.05782792665727</v>
      </c>
      <c r="H59" s="104">
        <v>75</v>
      </c>
      <c r="I59" s="103">
        <v>1071</v>
      </c>
      <c r="J59" s="26"/>
    </row>
    <row r="60" spans="1:10" s="2" customFormat="1" ht="13.5" customHeight="1">
      <c r="A60" s="12">
        <v>1165</v>
      </c>
      <c r="B60" s="97">
        <v>43</v>
      </c>
      <c r="C60" s="107" t="s">
        <v>30</v>
      </c>
      <c r="D60" s="107" t="s">
        <v>125</v>
      </c>
      <c r="E60" s="103">
        <v>1108</v>
      </c>
      <c r="F60" s="112">
        <v>1235000</v>
      </c>
      <c r="G60" s="102">
        <v>88.50202429149797</v>
      </c>
      <c r="H60" s="104">
        <v>15</v>
      </c>
      <c r="I60" s="103">
        <v>1093</v>
      </c>
      <c r="J60" s="26"/>
    </row>
    <row r="61" spans="1:11" s="57" customFormat="1" ht="13.5" customHeight="1">
      <c r="A61" s="60">
        <v>1107</v>
      </c>
      <c r="B61" s="97">
        <v>44</v>
      </c>
      <c r="C61" s="107" t="s">
        <v>53</v>
      </c>
      <c r="D61" s="107" t="s">
        <v>149</v>
      </c>
      <c r="E61" s="103">
        <v>1106</v>
      </c>
      <c r="F61" s="112">
        <v>1408000</v>
      </c>
      <c r="G61" s="102">
        <v>74.28977272727272</v>
      </c>
      <c r="H61" s="104">
        <v>60</v>
      </c>
      <c r="I61" s="103">
        <v>1046</v>
      </c>
      <c r="J61" s="26"/>
      <c r="K61" s="61"/>
    </row>
    <row r="62" spans="1:10" s="2" customFormat="1" ht="13.5" customHeight="1">
      <c r="A62" s="30">
        <v>1130</v>
      </c>
      <c r="B62" s="97">
        <v>45</v>
      </c>
      <c r="C62" s="107" t="s">
        <v>23</v>
      </c>
      <c r="D62" s="107" t="s">
        <v>118</v>
      </c>
      <c r="E62" s="103">
        <v>1094</v>
      </c>
      <c r="F62" s="112">
        <v>1412000</v>
      </c>
      <c r="G62" s="102">
        <v>74.5042492917847</v>
      </c>
      <c r="H62" s="104">
        <v>42</v>
      </c>
      <c r="I62" s="103">
        <v>1052</v>
      </c>
      <c r="J62" s="26"/>
    </row>
    <row r="63" spans="1:10" s="55" customFormat="1" ht="13.5" customHeight="1">
      <c r="A63" s="60">
        <v>1158</v>
      </c>
      <c r="B63" s="97">
        <v>46</v>
      </c>
      <c r="C63" s="107" t="s">
        <v>10</v>
      </c>
      <c r="D63" s="107" t="s">
        <v>104</v>
      </c>
      <c r="E63" s="103">
        <v>994</v>
      </c>
      <c r="F63" s="112">
        <v>985000</v>
      </c>
      <c r="G63" s="102">
        <v>95.63451776649745</v>
      </c>
      <c r="H63" s="104">
        <v>52</v>
      </c>
      <c r="I63" s="103">
        <v>942</v>
      </c>
      <c r="J63" s="26"/>
    </row>
    <row r="64" spans="1:10" ht="13.5" customHeight="1">
      <c r="A64" s="30">
        <v>1171</v>
      </c>
      <c r="B64" s="97">
        <v>47</v>
      </c>
      <c r="C64" s="107" t="s">
        <v>48</v>
      </c>
      <c r="D64" s="107" t="s">
        <v>144</v>
      </c>
      <c r="E64" s="103">
        <v>988</v>
      </c>
      <c r="F64" s="112">
        <v>665000</v>
      </c>
      <c r="G64" s="102">
        <v>138.94736842105263</v>
      </c>
      <c r="H64" s="104">
        <v>64</v>
      </c>
      <c r="I64" s="103">
        <v>924</v>
      </c>
      <c r="J64" s="26"/>
    </row>
    <row r="65" spans="1:10" s="55" customFormat="1" ht="13.5" customHeight="1">
      <c r="A65" s="60">
        <v>1127</v>
      </c>
      <c r="B65" s="97">
        <v>48</v>
      </c>
      <c r="C65" s="107" t="s">
        <v>52</v>
      </c>
      <c r="D65" s="107" t="s">
        <v>148</v>
      </c>
      <c r="E65" s="103">
        <v>981</v>
      </c>
      <c r="F65" s="112">
        <v>834000</v>
      </c>
      <c r="G65" s="102">
        <v>104.43645083932854</v>
      </c>
      <c r="H65" s="104">
        <v>110</v>
      </c>
      <c r="I65" s="103">
        <v>871</v>
      </c>
      <c r="J65" s="26"/>
    </row>
    <row r="66" spans="1:10" ht="13.5" customHeight="1">
      <c r="A66" s="30">
        <v>1110</v>
      </c>
      <c r="B66" s="97">
        <v>49</v>
      </c>
      <c r="C66" s="107" t="s">
        <v>94</v>
      </c>
      <c r="D66" s="109" t="s">
        <v>100</v>
      </c>
      <c r="E66" s="103">
        <v>972</v>
      </c>
      <c r="F66" s="112">
        <v>2641000</v>
      </c>
      <c r="G66" s="102">
        <v>32.677016281711474</v>
      </c>
      <c r="H66" s="104">
        <v>109</v>
      </c>
      <c r="I66" s="103">
        <v>863</v>
      </c>
      <c r="J66" s="26"/>
    </row>
    <row r="67" spans="1:10" s="55" customFormat="1" ht="13.5" customHeight="1">
      <c r="A67" s="60">
        <v>1108</v>
      </c>
      <c r="B67" s="97">
        <v>50</v>
      </c>
      <c r="C67" s="107" t="s">
        <v>62</v>
      </c>
      <c r="D67" s="103" t="s">
        <v>157</v>
      </c>
      <c r="E67" s="103">
        <v>938</v>
      </c>
      <c r="F67" s="112">
        <v>1034000</v>
      </c>
      <c r="G67" s="102">
        <v>82.68858800773694</v>
      </c>
      <c r="H67" s="104">
        <v>83</v>
      </c>
      <c r="I67" s="103">
        <v>855</v>
      </c>
      <c r="J67" s="26"/>
    </row>
    <row r="68" spans="1:10" ht="13.5" customHeight="1">
      <c r="A68" s="30">
        <v>1122</v>
      </c>
      <c r="B68" s="97">
        <v>51</v>
      </c>
      <c r="C68" s="107" t="s">
        <v>16</v>
      </c>
      <c r="D68" s="103" t="s">
        <v>111</v>
      </c>
      <c r="E68" s="103">
        <v>882</v>
      </c>
      <c r="F68" s="112">
        <v>1163000</v>
      </c>
      <c r="G68" s="102">
        <v>66.29406706792777</v>
      </c>
      <c r="H68" s="104">
        <v>111</v>
      </c>
      <c r="I68" s="103">
        <v>771</v>
      </c>
      <c r="J68" s="26"/>
    </row>
    <row r="69" spans="1:10" s="55" customFormat="1" ht="13.5" customHeight="1">
      <c r="A69" s="60">
        <v>1155</v>
      </c>
      <c r="B69" s="97">
        <v>52</v>
      </c>
      <c r="C69" s="107" t="s">
        <v>60</v>
      </c>
      <c r="D69" s="107" t="s">
        <v>155</v>
      </c>
      <c r="E69" s="103">
        <v>787</v>
      </c>
      <c r="F69" s="112">
        <v>1006000</v>
      </c>
      <c r="G69" s="102">
        <v>69.78131212723657</v>
      </c>
      <c r="H69" s="104">
        <v>85</v>
      </c>
      <c r="I69" s="103">
        <v>702</v>
      </c>
      <c r="J69" s="26"/>
    </row>
    <row r="70" spans="1:10" ht="13.5" customHeight="1">
      <c r="A70" s="30">
        <v>1114</v>
      </c>
      <c r="B70" s="97">
        <v>53</v>
      </c>
      <c r="C70" s="107" t="s">
        <v>17</v>
      </c>
      <c r="D70" s="107" t="s">
        <v>112</v>
      </c>
      <c r="E70" s="103">
        <v>747</v>
      </c>
      <c r="F70" s="112">
        <v>1292000</v>
      </c>
      <c r="G70" s="102">
        <v>51.47058823529412</v>
      </c>
      <c r="H70" s="104">
        <v>82</v>
      </c>
      <c r="I70" s="103">
        <v>665</v>
      </c>
      <c r="J70" s="26"/>
    </row>
    <row r="71" spans="1:10" s="55" customFormat="1" ht="13.5" customHeight="1">
      <c r="A71" s="60">
        <v>1163</v>
      </c>
      <c r="B71" s="97">
        <v>54</v>
      </c>
      <c r="C71" s="107" t="s">
        <v>61</v>
      </c>
      <c r="D71" s="107" t="s">
        <v>156</v>
      </c>
      <c r="E71" s="103">
        <v>623</v>
      </c>
      <c r="F71" s="112">
        <v>1130000</v>
      </c>
      <c r="G71" s="102">
        <v>48.318584070796454</v>
      </c>
      <c r="H71" s="104">
        <v>77</v>
      </c>
      <c r="I71" s="103">
        <v>546</v>
      </c>
      <c r="J71" s="26"/>
    </row>
    <row r="72" spans="1:10" ht="13.5" customHeight="1">
      <c r="A72" s="30">
        <v>1106</v>
      </c>
      <c r="B72" s="97">
        <v>55</v>
      </c>
      <c r="C72" s="107" t="s">
        <v>69</v>
      </c>
      <c r="D72" s="107" t="s">
        <v>163</v>
      </c>
      <c r="E72" s="103">
        <v>615</v>
      </c>
      <c r="F72" s="112">
        <v>487000</v>
      </c>
      <c r="G72" s="102">
        <v>111.90965092402463</v>
      </c>
      <c r="H72" s="104">
        <v>70</v>
      </c>
      <c r="I72" s="103">
        <v>545</v>
      </c>
      <c r="J72" s="26"/>
    </row>
    <row r="73" spans="1:10" s="55" customFormat="1" ht="13.5" customHeight="1">
      <c r="A73" s="60">
        <v>1109</v>
      </c>
      <c r="B73" s="97">
        <v>56</v>
      </c>
      <c r="C73" s="107" t="s">
        <v>11</v>
      </c>
      <c r="D73" s="107" t="s">
        <v>105</v>
      </c>
      <c r="E73" s="103">
        <v>610</v>
      </c>
      <c r="F73" s="112">
        <v>712000</v>
      </c>
      <c r="G73" s="102">
        <v>77.80898876404494</v>
      </c>
      <c r="H73" s="104">
        <v>56</v>
      </c>
      <c r="I73" s="103">
        <v>554</v>
      </c>
      <c r="J73" s="26"/>
    </row>
    <row r="74" spans="1:10" ht="13.5" customHeight="1">
      <c r="A74" s="30">
        <v>1116</v>
      </c>
      <c r="B74" s="97">
        <v>57</v>
      </c>
      <c r="C74" s="107" t="s">
        <v>22</v>
      </c>
      <c r="D74" s="107" t="s">
        <v>117</v>
      </c>
      <c r="E74" s="103">
        <v>605</v>
      </c>
      <c r="F74" s="112">
        <v>2710000</v>
      </c>
      <c r="G74" s="102">
        <v>18.30258302583026</v>
      </c>
      <c r="H74" s="104">
        <v>109</v>
      </c>
      <c r="I74" s="103">
        <v>496</v>
      </c>
      <c r="J74" s="26"/>
    </row>
    <row r="75" spans="1:10" s="55" customFormat="1" ht="13.5" customHeight="1">
      <c r="A75" s="60">
        <v>1115</v>
      </c>
      <c r="B75" s="97">
        <v>58</v>
      </c>
      <c r="C75" s="107" t="s">
        <v>50</v>
      </c>
      <c r="D75" s="107" t="s">
        <v>146</v>
      </c>
      <c r="E75" s="103">
        <v>596</v>
      </c>
      <c r="F75" s="112">
        <v>2035000</v>
      </c>
      <c r="G75" s="102">
        <v>27.813267813267817</v>
      </c>
      <c r="H75" s="104">
        <v>30</v>
      </c>
      <c r="I75" s="103">
        <v>566</v>
      </c>
      <c r="J75" s="26"/>
    </row>
    <row r="76" spans="1:10" ht="13.5" customHeight="1">
      <c r="A76" s="30">
        <v>1147</v>
      </c>
      <c r="B76" s="97">
        <v>59</v>
      </c>
      <c r="C76" s="107" t="s">
        <v>13</v>
      </c>
      <c r="D76" s="107" t="s">
        <v>107</v>
      </c>
      <c r="E76" s="103">
        <v>595</v>
      </c>
      <c r="F76" s="112">
        <v>702000</v>
      </c>
      <c r="G76" s="102">
        <v>82.76353276353277</v>
      </c>
      <c r="H76" s="104">
        <v>14</v>
      </c>
      <c r="I76" s="103">
        <v>581</v>
      </c>
      <c r="J76" s="26"/>
    </row>
    <row r="77" spans="1:10" s="55" customFormat="1" ht="13.5" customHeight="1">
      <c r="A77" s="60">
        <v>1185</v>
      </c>
      <c r="B77" s="97">
        <v>60</v>
      </c>
      <c r="C77" s="107" t="s">
        <v>26</v>
      </c>
      <c r="D77" s="107" t="s">
        <v>121</v>
      </c>
      <c r="E77" s="103">
        <v>591</v>
      </c>
      <c r="F77" s="112">
        <v>1511000</v>
      </c>
      <c r="G77" s="102">
        <v>35.14228987425546</v>
      </c>
      <c r="H77" s="104">
        <v>60</v>
      </c>
      <c r="I77" s="103">
        <v>531</v>
      </c>
      <c r="J77" s="26"/>
    </row>
    <row r="78" spans="1:10" ht="13.5" customHeight="1">
      <c r="A78" s="30">
        <v>1164</v>
      </c>
      <c r="B78" s="97">
        <v>61</v>
      </c>
      <c r="C78" s="107" t="s">
        <v>31</v>
      </c>
      <c r="D78" s="107" t="s">
        <v>126</v>
      </c>
      <c r="E78" s="103">
        <v>583</v>
      </c>
      <c r="F78" s="112">
        <v>2314000</v>
      </c>
      <c r="G78" s="102">
        <v>22.428694900605013</v>
      </c>
      <c r="H78" s="104">
        <v>64</v>
      </c>
      <c r="I78" s="103">
        <v>519</v>
      </c>
      <c r="J78" s="26"/>
    </row>
    <row r="79" spans="1:10" s="55" customFormat="1" ht="13.5" customHeight="1">
      <c r="A79" s="60">
        <v>1151</v>
      </c>
      <c r="B79" s="97">
        <v>62</v>
      </c>
      <c r="C79" s="107" t="s">
        <v>12</v>
      </c>
      <c r="D79" s="107" t="s">
        <v>106</v>
      </c>
      <c r="E79" s="103">
        <v>576</v>
      </c>
      <c r="F79" s="112">
        <v>857000</v>
      </c>
      <c r="G79" s="102">
        <v>64.29404900816803</v>
      </c>
      <c r="H79" s="104">
        <v>25</v>
      </c>
      <c r="I79" s="103">
        <v>551</v>
      </c>
      <c r="J79" s="26"/>
    </row>
    <row r="80" spans="1:10" ht="13.5" customHeight="1">
      <c r="A80" s="30">
        <v>1157</v>
      </c>
      <c r="B80" s="97">
        <v>63</v>
      </c>
      <c r="C80" s="107" t="s">
        <v>18</v>
      </c>
      <c r="D80" s="107" t="s">
        <v>113</v>
      </c>
      <c r="E80" s="103">
        <v>569</v>
      </c>
      <c r="F80" s="112">
        <v>950000</v>
      </c>
      <c r="G80" s="102">
        <v>57.47368421052632</v>
      </c>
      <c r="H80" s="104">
        <v>23</v>
      </c>
      <c r="I80" s="103">
        <v>546</v>
      </c>
      <c r="J80" s="26"/>
    </row>
    <row r="81" spans="1:10" s="55" customFormat="1" ht="13.5" customHeight="1">
      <c r="A81" s="60">
        <v>1180</v>
      </c>
      <c r="B81" s="97">
        <v>64</v>
      </c>
      <c r="C81" s="107" t="s">
        <v>9</v>
      </c>
      <c r="D81" s="107" t="s">
        <v>103</v>
      </c>
      <c r="E81" s="103">
        <v>478</v>
      </c>
      <c r="F81" s="112">
        <v>698000</v>
      </c>
      <c r="G81" s="102">
        <v>68.48137535816619</v>
      </c>
      <c r="H81" s="104">
        <v>0</v>
      </c>
      <c r="I81" s="103">
        <v>478</v>
      </c>
      <c r="J81" s="26"/>
    </row>
    <row r="82" spans="1:10" ht="13.5" customHeight="1">
      <c r="A82" s="30">
        <v>1178</v>
      </c>
      <c r="B82" s="97">
        <v>65</v>
      </c>
      <c r="C82" s="107" t="s">
        <v>42</v>
      </c>
      <c r="D82" s="107" t="s">
        <v>138</v>
      </c>
      <c r="E82" s="103">
        <v>451</v>
      </c>
      <c r="F82" s="112">
        <v>1184000</v>
      </c>
      <c r="G82" s="102">
        <v>36.486486486486484</v>
      </c>
      <c r="H82" s="104">
        <v>19</v>
      </c>
      <c r="I82" s="103">
        <v>432</v>
      </c>
      <c r="J82" s="26"/>
    </row>
    <row r="83" spans="1:10" s="55" customFormat="1" ht="13.5" customHeight="1">
      <c r="A83" s="60">
        <v>1105</v>
      </c>
      <c r="B83" s="97">
        <v>66</v>
      </c>
      <c r="C83" s="107" t="s">
        <v>54</v>
      </c>
      <c r="D83" s="107" t="s">
        <v>198</v>
      </c>
      <c r="E83" s="103">
        <v>369</v>
      </c>
      <c r="F83" s="112">
        <v>725000</v>
      </c>
      <c r="G83" s="102">
        <v>46.62068965517241</v>
      </c>
      <c r="H83" s="104">
        <v>31</v>
      </c>
      <c r="I83" s="103">
        <v>338</v>
      </c>
      <c r="J83" s="26"/>
    </row>
    <row r="84" spans="1:10" ht="13.5" customHeight="1">
      <c r="A84" s="30">
        <v>1182</v>
      </c>
      <c r="B84" s="97">
        <v>67</v>
      </c>
      <c r="C84" s="107" t="s">
        <v>71</v>
      </c>
      <c r="D84" s="107" t="s">
        <v>165</v>
      </c>
      <c r="E84" s="103">
        <v>331</v>
      </c>
      <c r="F84" s="112">
        <v>134000</v>
      </c>
      <c r="G84" s="102">
        <v>243.28358208955225</v>
      </c>
      <c r="H84" s="104">
        <v>5</v>
      </c>
      <c r="I84" s="103">
        <v>326</v>
      </c>
      <c r="J84" s="26"/>
    </row>
    <row r="85" spans="1:10" s="55" customFormat="1" ht="13.5" customHeight="1">
      <c r="A85" s="60">
        <v>1126</v>
      </c>
      <c r="B85" s="97">
        <v>68</v>
      </c>
      <c r="C85" s="107" t="s">
        <v>93</v>
      </c>
      <c r="D85" s="107" t="s">
        <v>101</v>
      </c>
      <c r="E85" s="103">
        <v>320</v>
      </c>
      <c r="F85" s="112">
        <v>894000</v>
      </c>
      <c r="G85" s="102">
        <v>30.98434004474273</v>
      </c>
      <c r="H85" s="104">
        <v>43</v>
      </c>
      <c r="I85" s="103">
        <v>277</v>
      </c>
      <c r="J85" s="26"/>
    </row>
    <row r="86" spans="1:10" ht="13.5" customHeight="1">
      <c r="A86" s="30">
        <v>1104</v>
      </c>
      <c r="B86" s="97">
        <v>69</v>
      </c>
      <c r="C86" s="107" t="s">
        <v>38</v>
      </c>
      <c r="D86" s="107" t="s">
        <v>134</v>
      </c>
      <c r="E86" s="103">
        <v>307</v>
      </c>
      <c r="F86" s="112">
        <v>1443000</v>
      </c>
      <c r="G86" s="102">
        <v>19.68121968121968</v>
      </c>
      <c r="H86" s="104">
        <v>23</v>
      </c>
      <c r="I86" s="103">
        <v>284</v>
      </c>
      <c r="J86" s="26"/>
    </row>
    <row r="87" spans="1:10" s="55" customFormat="1" ht="13.5" customHeight="1">
      <c r="A87" s="66">
        <v>1161</v>
      </c>
      <c r="B87" s="97">
        <v>70</v>
      </c>
      <c r="C87" s="107" t="s">
        <v>25</v>
      </c>
      <c r="D87" s="107" t="s">
        <v>120</v>
      </c>
      <c r="E87" s="103">
        <v>302</v>
      </c>
      <c r="F87" s="112">
        <v>994000</v>
      </c>
      <c r="G87" s="102">
        <v>27.16297786720322</v>
      </c>
      <c r="H87" s="104">
        <v>32</v>
      </c>
      <c r="I87" s="103">
        <v>270</v>
      </c>
      <c r="J87" s="26"/>
    </row>
    <row r="88" spans="1:10" ht="13.5" customHeight="1">
      <c r="A88" s="30">
        <v>1183</v>
      </c>
      <c r="B88" s="97">
        <v>71</v>
      </c>
      <c r="C88" s="107" t="s">
        <v>192</v>
      </c>
      <c r="D88" s="107" t="s">
        <v>200</v>
      </c>
      <c r="E88" s="103">
        <v>283</v>
      </c>
      <c r="F88" s="112">
        <v>1249000</v>
      </c>
      <c r="G88" s="102">
        <v>20.416333066453163</v>
      </c>
      <c r="H88" s="104">
        <v>28</v>
      </c>
      <c r="I88" s="103">
        <v>255</v>
      </c>
      <c r="J88" s="26"/>
    </row>
    <row r="89" spans="1:10" s="55" customFormat="1" ht="13.5" customHeight="1">
      <c r="A89" s="60">
        <v>1125</v>
      </c>
      <c r="B89" s="97">
        <v>72</v>
      </c>
      <c r="C89" s="107" t="s">
        <v>44</v>
      </c>
      <c r="D89" s="107" t="s">
        <v>140</v>
      </c>
      <c r="E89" s="103">
        <v>274</v>
      </c>
      <c r="F89" s="112">
        <v>1181000</v>
      </c>
      <c r="G89" s="102">
        <v>21.083827265029637</v>
      </c>
      <c r="H89" s="104">
        <v>25</v>
      </c>
      <c r="I89" s="103">
        <v>249</v>
      </c>
      <c r="J89" s="26"/>
    </row>
    <row r="90" spans="1:10" ht="13.5" customHeight="1">
      <c r="A90" s="30">
        <v>1103</v>
      </c>
      <c r="B90" s="97">
        <v>73</v>
      </c>
      <c r="C90" s="107" t="s">
        <v>24</v>
      </c>
      <c r="D90" s="107" t="s">
        <v>119</v>
      </c>
      <c r="E90" s="103">
        <v>234</v>
      </c>
      <c r="F90" s="112">
        <v>881000</v>
      </c>
      <c r="G90" s="102">
        <v>26.106696935300793</v>
      </c>
      <c r="H90" s="104">
        <v>4</v>
      </c>
      <c r="I90" s="103">
        <v>230</v>
      </c>
      <c r="J90" s="26"/>
    </row>
    <row r="91" spans="1:10" s="55" customFormat="1" ht="13.5" customHeight="1">
      <c r="A91" s="60">
        <v>1144</v>
      </c>
      <c r="B91" s="97">
        <v>74</v>
      </c>
      <c r="C91" s="107" t="s">
        <v>78</v>
      </c>
      <c r="D91" s="107" t="s">
        <v>173</v>
      </c>
      <c r="E91" s="103">
        <v>223</v>
      </c>
      <c r="F91" s="112">
        <v>443000</v>
      </c>
      <c r="G91" s="102">
        <v>50.33860045146727</v>
      </c>
      <c r="H91" s="104">
        <v>0</v>
      </c>
      <c r="I91" s="103">
        <v>223</v>
      </c>
      <c r="J91" s="26"/>
    </row>
    <row r="92" spans="1:10" ht="13.5" customHeight="1">
      <c r="A92" s="30">
        <v>1152</v>
      </c>
      <c r="B92" s="97">
        <v>75</v>
      </c>
      <c r="C92" s="107" t="s">
        <v>193</v>
      </c>
      <c r="D92" s="107" t="s">
        <v>170</v>
      </c>
      <c r="E92" s="103">
        <v>204</v>
      </c>
      <c r="F92" s="112">
        <v>538000</v>
      </c>
      <c r="G92" s="102">
        <v>37.54646840148699</v>
      </c>
      <c r="H92" s="104">
        <v>2</v>
      </c>
      <c r="I92" s="103">
        <v>202</v>
      </c>
      <c r="J92" s="26"/>
    </row>
    <row r="93" spans="1:10" s="55" customFormat="1" ht="13.5" customHeight="1">
      <c r="A93" s="60">
        <v>1123</v>
      </c>
      <c r="B93" s="97">
        <v>76</v>
      </c>
      <c r="C93" s="107" t="s">
        <v>58</v>
      </c>
      <c r="D93" s="107" t="s">
        <v>153</v>
      </c>
      <c r="E93" s="103">
        <v>200</v>
      </c>
      <c r="F93" s="112">
        <v>526000</v>
      </c>
      <c r="G93" s="102">
        <v>34.22053231939164</v>
      </c>
      <c r="H93" s="104">
        <v>20</v>
      </c>
      <c r="I93" s="103">
        <v>180</v>
      </c>
      <c r="J93" s="26"/>
    </row>
    <row r="94" spans="1:10" ht="13.5" customHeight="1">
      <c r="A94" s="30">
        <v>1189</v>
      </c>
      <c r="B94" s="97">
        <v>77</v>
      </c>
      <c r="C94" s="107" t="s">
        <v>8</v>
      </c>
      <c r="D94" s="107" t="s">
        <v>102</v>
      </c>
      <c r="E94" s="103">
        <v>187</v>
      </c>
      <c r="F94" s="112">
        <v>289000</v>
      </c>
      <c r="G94" s="102">
        <v>39.10034602076125</v>
      </c>
      <c r="H94" s="104">
        <v>74</v>
      </c>
      <c r="I94" s="103">
        <v>113</v>
      </c>
      <c r="J94" s="26"/>
    </row>
    <row r="95" spans="1:10" s="55" customFormat="1" ht="13.5" customHeight="1">
      <c r="A95" s="60">
        <v>1138</v>
      </c>
      <c r="B95" s="97">
        <v>78</v>
      </c>
      <c r="C95" s="107" t="s">
        <v>75</v>
      </c>
      <c r="D95" s="103" t="s">
        <v>202</v>
      </c>
      <c r="E95" s="103">
        <v>100</v>
      </c>
      <c r="F95" s="112">
        <v>204000</v>
      </c>
      <c r="G95" s="102">
        <v>46.568627450980394</v>
      </c>
      <c r="H95" s="104">
        <v>5</v>
      </c>
      <c r="I95" s="103">
        <v>95</v>
      </c>
      <c r="J95" s="26"/>
    </row>
    <row r="96" spans="1:10" ht="13.5" customHeight="1">
      <c r="A96" s="30">
        <v>1177</v>
      </c>
      <c r="B96" s="97">
        <v>79</v>
      </c>
      <c r="C96" s="107" t="s">
        <v>194</v>
      </c>
      <c r="D96" s="107" t="s">
        <v>199</v>
      </c>
      <c r="E96" s="103">
        <v>96</v>
      </c>
      <c r="F96" s="112">
        <v>326000</v>
      </c>
      <c r="G96" s="102">
        <v>29.447852760736197</v>
      </c>
      <c r="H96" s="104">
        <v>0</v>
      </c>
      <c r="I96" s="103">
        <v>96</v>
      </c>
      <c r="J96" s="26"/>
    </row>
    <row r="97" spans="1:10" s="55" customFormat="1" ht="13.5" customHeight="1">
      <c r="A97" s="60">
        <v>1131</v>
      </c>
      <c r="B97" s="97">
        <v>80</v>
      </c>
      <c r="C97" s="107" t="s">
        <v>95</v>
      </c>
      <c r="D97" s="107" t="s">
        <v>169</v>
      </c>
      <c r="E97" s="103">
        <v>95</v>
      </c>
      <c r="F97" s="112">
        <v>431000</v>
      </c>
      <c r="G97" s="102">
        <v>19.953596287703014</v>
      </c>
      <c r="H97" s="104">
        <v>9</v>
      </c>
      <c r="I97" s="103">
        <v>86</v>
      </c>
      <c r="J97" s="26"/>
    </row>
    <row r="98" spans="1:10" ht="13.5" customHeight="1">
      <c r="A98" s="30">
        <v>1140</v>
      </c>
      <c r="B98" s="97">
        <v>81</v>
      </c>
      <c r="C98" s="107" t="s">
        <v>45</v>
      </c>
      <c r="D98" s="107" t="s">
        <v>141</v>
      </c>
      <c r="E98" s="103">
        <v>89</v>
      </c>
      <c r="F98" s="112">
        <v>172000</v>
      </c>
      <c r="G98" s="102">
        <v>49.41860465116279</v>
      </c>
      <c r="H98" s="104">
        <v>4</v>
      </c>
      <c r="I98" s="103">
        <v>85</v>
      </c>
      <c r="J98" s="26"/>
    </row>
    <row r="99" spans="1:10" s="55" customFormat="1" ht="13.5" customHeight="1">
      <c r="A99" s="60">
        <v>1121</v>
      </c>
      <c r="B99" s="97">
        <v>82</v>
      </c>
      <c r="C99" s="107" t="s">
        <v>74</v>
      </c>
      <c r="D99" s="107" t="s">
        <v>168</v>
      </c>
      <c r="E99" s="103">
        <v>54</v>
      </c>
      <c r="F99" s="112">
        <v>39000</v>
      </c>
      <c r="G99" s="102">
        <v>135.89743589743588</v>
      </c>
      <c r="H99" s="104">
        <v>1</v>
      </c>
      <c r="I99" s="103">
        <v>53</v>
      </c>
      <c r="J99" s="26"/>
    </row>
    <row r="100" spans="1:10" ht="13.5" customHeight="1">
      <c r="A100" s="30">
        <v>1124</v>
      </c>
      <c r="B100" s="97">
        <v>83</v>
      </c>
      <c r="C100" s="107" t="s">
        <v>72</v>
      </c>
      <c r="D100" s="107" t="s">
        <v>166</v>
      </c>
      <c r="E100" s="103">
        <v>44</v>
      </c>
      <c r="F100" s="112">
        <v>187000</v>
      </c>
      <c r="G100" s="102">
        <v>22.994652406417114</v>
      </c>
      <c r="H100" s="104">
        <v>1</v>
      </c>
      <c r="I100" s="103">
        <v>43</v>
      </c>
      <c r="J100" s="26"/>
    </row>
    <row r="101" spans="1:10" s="55" customFormat="1" ht="13.5" customHeight="1">
      <c r="A101" s="60">
        <v>1146</v>
      </c>
      <c r="B101" s="97">
        <v>84</v>
      </c>
      <c r="C101" s="107" t="s">
        <v>73</v>
      </c>
      <c r="D101" s="107" t="s">
        <v>167</v>
      </c>
      <c r="E101" s="103">
        <v>31</v>
      </c>
      <c r="F101" s="112">
        <v>51000</v>
      </c>
      <c r="G101" s="102">
        <v>60.78431372549019</v>
      </c>
      <c r="H101" s="104">
        <v>0</v>
      </c>
      <c r="I101" s="103">
        <v>31</v>
      </c>
      <c r="J101" s="26"/>
    </row>
    <row r="102" spans="1:10" ht="13.5" customHeight="1">
      <c r="A102" s="30">
        <v>1181</v>
      </c>
      <c r="B102" s="97">
        <v>85</v>
      </c>
      <c r="C102" s="107" t="s">
        <v>15</v>
      </c>
      <c r="D102" s="107" t="s">
        <v>109</v>
      </c>
      <c r="E102" s="103">
        <v>28</v>
      </c>
      <c r="F102" s="112">
        <v>309000</v>
      </c>
      <c r="G102" s="102">
        <v>8.414239482200648</v>
      </c>
      <c r="H102" s="104">
        <v>2</v>
      </c>
      <c r="I102" s="103">
        <v>26</v>
      </c>
      <c r="J102" s="26"/>
    </row>
    <row r="103" spans="1:10" s="55" customFormat="1" ht="13.5" customHeight="1">
      <c r="A103" s="60">
        <v>1184</v>
      </c>
      <c r="B103" s="97">
        <v>86</v>
      </c>
      <c r="C103" s="107" t="s">
        <v>85</v>
      </c>
      <c r="D103" s="107" t="s">
        <v>174</v>
      </c>
      <c r="E103" s="103">
        <v>10</v>
      </c>
      <c r="F103" s="112">
        <v>42000</v>
      </c>
      <c r="G103" s="102">
        <v>23.80952380952381</v>
      </c>
      <c r="H103" s="104">
        <v>0</v>
      </c>
      <c r="I103" s="103">
        <v>10</v>
      </c>
      <c r="J103" s="26"/>
    </row>
    <row r="104" spans="1:10" ht="13.5" customHeight="1">
      <c r="A104" s="30">
        <v>1112</v>
      </c>
      <c r="B104" s="97">
        <v>87</v>
      </c>
      <c r="C104" s="107" t="s">
        <v>70</v>
      </c>
      <c r="D104" s="107" t="s">
        <v>164</v>
      </c>
      <c r="E104" s="103">
        <v>5</v>
      </c>
      <c r="F104" s="112">
        <v>74000</v>
      </c>
      <c r="G104" s="102">
        <v>6.756756756756757</v>
      </c>
      <c r="H104" s="104">
        <v>0</v>
      </c>
      <c r="I104" s="103">
        <v>5</v>
      </c>
      <c r="J104" s="26"/>
    </row>
    <row r="105" spans="1:10" s="55" customFormat="1" ht="13.5" customHeight="1">
      <c r="A105" s="60">
        <v>1186</v>
      </c>
      <c r="B105" s="97">
        <v>88</v>
      </c>
      <c r="C105" s="107" t="s">
        <v>76</v>
      </c>
      <c r="D105" s="107" t="s">
        <v>171</v>
      </c>
      <c r="E105" s="103">
        <v>4</v>
      </c>
      <c r="F105" s="112">
        <v>17000</v>
      </c>
      <c r="G105" s="102">
        <v>23.529411764705884</v>
      </c>
      <c r="H105" s="104">
        <v>0</v>
      </c>
      <c r="I105" s="103">
        <v>4</v>
      </c>
      <c r="J105" s="26"/>
    </row>
    <row r="106" spans="1:10" ht="13.5" customHeight="1">
      <c r="A106" s="30">
        <v>1175</v>
      </c>
      <c r="B106" s="97">
        <v>89</v>
      </c>
      <c r="C106" s="107" t="s">
        <v>77</v>
      </c>
      <c r="D106" s="107" t="s">
        <v>172</v>
      </c>
      <c r="E106" s="103">
        <v>4</v>
      </c>
      <c r="F106" s="112">
        <v>23000</v>
      </c>
      <c r="G106" s="102">
        <v>8.695652173913045</v>
      </c>
      <c r="H106" s="104">
        <v>2</v>
      </c>
      <c r="I106" s="103">
        <v>2</v>
      </c>
      <c r="J106" s="26"/>
    </row>
    <row r="107" spans="1:10" ht="18" customHeight="1" thickBot="1">
      <c r="A107" s="15"/>
      <c r="B107" s="76"/>
      <c r="C107" s="77" t="s">
        <v>82</v>
      </c>
      <c r="D107" s="82" t="s">
        <v>180</v>
      </c>
      <c r="E107" s="106">
        <v>417715</v>
      </c>
      <c r="F107" s="106">
        <v>142754000</v>
      </c>
      <c r="G107" s="105">
        <f>I107/F107*100000</f>
        <v>276.4742143827844</v>
      </c>
      <c r="H107" s="106">
        <v>23037</v>
      </c>
      <c r="I107" s="106">
        <f>E107-H107</f>
        <v>394678</v>
      </c>
      <c r="J107" s="29"/>
    </row>
    <row r="108" spans="1:2" s="6" customFormat="1" ht="15" customHeight="1">
      <c r="A108" s="36"/>
      <c r="B108" s="42"/>
    </row>
    <row r="109" ht="12.75"/>
    <row r="110" ht="15" customHeight="1"/>
    <row r="111" ht="12.75">
      <c r="A111" s="32"/>
    </row>
    <row r="112" ht="12.75"/>
    <row r="113" ht="12.75"/>
    <row r="114" ht="12.75"/>
    <row r="115" ht="12.75"/>
  </sheetData>
  <mergeCells count="9">
    <mergeCell ref="B13:I13"/>
    <mergeCell ref="B7:I7"/>
    <mergeCell ref="B12:K12"/>
    <mergeCell ref="B6:I6"/>
    <mergeCell ref="B8:I8"/>
    <mergeCell ref="G2:L2"/>
    <mergeCell ref="B5:I5"/>
    <mergeCell ref="B3:I3"/>
    <mergeCell ref="B4:I4"/>
  </mergeCells>
  <printOptions/>
  <pageMargins left="0.7874015748031497" right="0.7874015748031497" top="0.55" bottom="0.7874015748031497" header="0.3937007874015748" footer="0.3937007874015748"/>
  <pageSetup horizontalDpi="600" verticalDpi="600" orientation="portrait" paperSize="9" r:id="rId4"/>
  <headerFooter alignWithMargins="0">
    <oddFooter xml:space="preserve">&amp;RCompiled by&amp;"Arial,Курсив" AIDS Foundation East-West (AFEW)
&amp;"Arial,Обычный"Подготовлено «СПИД Фондом Восток-Запад» &amp;"Arial,Курсив"(AFEW) 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Bobkov E</dc:creator>
  <cp:keywords/>
  <dc:description/>
  <cp:lastModifiedBy>anna_dolgykh</cp:lastModifiedBy>
  <cp:lastPrinted>2007-11-14T09:25:43Z</cp:lastPrinted>
  <dcterms:created xsi:type="dcterms:W3CDTF">2001-12-05T12:53:06Z</dcterms:created>
  <dcterms:modified xsi:type="dcterms:W3CDTF">2008-03-07T09:18:04Z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-71754298</vt:i4>
  </property>
  <property fmtid="{D5CDD505-2E9C-101B-9397-08002B2CF9AE}" pid="4" name="_EmailSubje">
    <vt:lpwstr>Статистика для сайта</vt:lpwstr>
  </property>
  <property fmtid="{D5CDD505-2E9C-101B-9397-08002B2CF9AE}" pid="5" name="_AuthorEma">
    <vt:lpwstr>anna_dolgikh@afew.org</vt:lpwstr>
  </property>
  <property fmtid="{D5CDD505-2E9C-101B-9397-08002B2CF9AE}" pid="6" name="_AuthorEmailDisplayNa">
    <vt:lpwstr>Anna Dolgikh / AFEW</vt:lpwstr>
  </property>
</Properties>
</file>